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_VIDI PROJECT\PhD project ANGUS\Paper Slave Ship Provisioning\Submission EREH\Resubmit EREH\2nd resubmission\"/>
    </mc:Choice>
  </mc:AlternateContent>
  <bookViews>
    <workbookView xWindow="480" yWindow="360" windowWidth="19872" windowHeight="7716" firstSheet="2" activeTab="6"/>
  </bookViews>
  <sheets>
    <sheet name="Appendix Table A1" sheetId="3" r:id="rId1"/>
    <sheet name="Appendix Table A2" sheetId="1" r:id="rId2"/>
    <sheet name="Appendix Table A3" sheetId="6" r:id="rId3"/>
    <sheet name="Appendix Table A4" sheetId="4" r:id="rId4"/>
    <sheet name="Appendix Table A5" sheetId="7" r:id="rId5"/>
    <sheet name="Appendix Table A6" sheetId="5" r:id="rId6"/>
    <sheet name="Appendix Table A7" sheetId="2" r:id="rId7"/>
  </sheets>
  <definedNames>
    <definedName name="_xlnm._FilterDatabase" localSheetId="1" hidden="1">'Appendix Table A2'!$A$1:$O$189</definedName>
    <definedName name="_xlnm._FilterDatabase" localSheetId="2" hidden="1">'Appendix Table A3'!$A$1:$M$38</definedName>
    <definedName name="_xlnm.Print_Area" localSheetId="2">'Appendix Table A3'!$A$1:$M$38</definedName>
  </definedNames>
  <calcPr calcId="162913"/>
</workbook>
</file>

<file path=xl/calcChain.xml><?xml version="1.0" encoding="utf-8"?>
<calcChain xmlns="http://schemas.openxmlformats.org/spreadsheetml/2006/main">
  <c r="J56" i="7" l="1"/>
  <c r="J55" i="7"/>
  <c r="J54" i="7"/>
  <c r="J53" i="7"/>
  <c r="J52" i="7"/>
  <c r="J51" i="7"/>
  <c r="J48" i="7"/>
  <c r="J47" i="7"/>
  <c r="J46" i="7"/>
  <c r="J45" i="7"/>
  <c r="J40" i="7"/>
  <c r="J39" i="7"/>
  <c r="J38" i="7"/>
  <c r="J37" i="7"/>
  <c r="J36" i="7"/>
  <c r="J35" i="7"/>
  <c r="J32" i="7"/>
  <c r="J31" i="7"/>
  <c r="J30" i="7"/>
  <c r="J29" i="7"/>
  <c r="J28" i="7"/>
  <c r="J27" i="7"/>
  <c r="J24" i="7"/>
  <c r="J23" i="7"/>
  <c r="J22" i="7"/>
  <c r="J21" i="7"/>
  <c r="J20" i="7"/>
  <c r="J16" i="7"/>
  <c r="J15" i="7"/>
  <c r="J14" i="7"/>
  <c r="J13" i="7"/>
  <c r="J12" i="7"/>
  <c r="J11" i="7"/>
  <c r="J8" i="7"/>
  <c r="J7" i="7"/>
  <c r="J6" i="7"/>
  <c r="J5" i="7"/>
  <c r="J4" i="7"/>
  <c r="J3" i="7"/>
  <c r="M38" i="6" l="1"/>
  <c r="L38" i="6"/>
  <c r="M37" i="6"/>
  <c r="L37" i="6"/>
  <c r="M36" i="6"/>
  <c r="L36" i="6"/>
  <c r="M35" i="6"/>
  <c r="L35" i="6"/>
  <c r="M34" i="6"/>
  <c r="L34" i="6"/>
  <c r="M33" i="6"/>
  <c r="L33" i="6"/>
  <c r="M32" i="6"/>
  <c r="L32" i="6"/>
  <c r="M31" i="6"/>
  <c r="L31" i="6"/>
  <c r="M30" i="6"/>
  <c r="L30" i="6"/>
  <c r="M29" i="6"/>
  <c r="L29" i="6"/>
  <c r="M28" i="6"/>
  <c r="L28" i="6"/>
  <c r="M27" i="6"/>
  <c r="L27" i="6"/>
  <c r="M26" i="6"/>
  <c r="L26" i="6"/>
  <c r="M25" i="6"/>
  <c r="L25" i="6"/>
  <c r="M24" i="6"/>
  <c r="L24" i="6"/>
  <c r="M23" i="6"/>
  <c r="L23" i="6"/>
  <c r="M22" i="6"/>
  <c r="L22" i="6"/>
  <c r="M21" i="6"/>
  <c r="L21" i="6"/>
  <c r="M20" i="6"/>
  <c r="L20" i="6"/>
  <c r="M19" i="6"/>
  <c r="L19" i="6"/>
  <c r="M18" i="6"/>
  <c r="L18" i="6"/>
  <c r="M17" i="6"/>
  <c r="L17" i="6"/>
  <c r="M16" i="6"/>
  <c r="L16" i="6"/>
  <c r="M15" i="6"/>
  <c r="L15" i="6"/>
  <c r="M14" i="6"/>
  <c r="L14" i="6"/>
  <c r="M13" i="6"/>
  <c r="L13" i="6"/>
  <c r="M12" i="6"/>
  <c r="L12" i="6"/>
  <c r="M11" i="6"/>
  <c r="L11" i="6"/>
  <c r="M10" i="6"/>
  <c r="L10" i="6"/>
  <c r="M9" i="6"/>
  <c r="L9" i="6"/>
  <c r="M8" i="6"/>
  <c r="L8" i="6"/>
  <c r="M7" i="6"/>
  <c r="L7" i="6"/>
  <c r="M6" i="6"/>
  <c r="L6" i="6"/>
  <c r="M5" i="6"/>
  <c r="L5" i="6"/>
  <c r="M4" i="6"/>
  <c r="L4" i="6"/>
  <c r="M3" i="6"/>
  <c r="L3" i="6"/>
  <c r="C3" i="3" l="1"/>
  <c r="D3" i="3"/>
  <c r="E3" i="3" s="1"/>
  <c r="F3" i="3" s="1"/>
  <c r="C4" i="3"/>
  <c r="D4" i="3" s="1"/>
  <c r="E4" i="3" s="1"/>
  <c r="F4" i="3" s="1"/>
  <c r="C5" i="3"/>
  <c r="D5" i="3"/>
  <c r="E5" i="3" s="1"/>
  <c r="F5" i="3" s="1"/>
  <c r="C6" i="3"/>
  <c r="D6" i="3" s="1"/>
  <c r="E6" i="3" s="1"/>
  <c r="F6" i="3" s="1"/>
  <c r="C7" i="3"/>
  <c r="D7" i="3"/>
  <c r="E7" i="3" s="1"/>
  <c r="F7" i="3" s="1"/>
  <c r="C8" i="3"/>
  <c r="D8" i="3" s="1"/>
  <c r="E8" i="3" s="1"/>
  <c r="F8" i="3" s="1"/>
  <c r="C9" i="3"/>
  <c r="D9" i="3"/>
  <c r="E9" i="3" s="1"/>
  <c r="F9" i="3" s="1"/>
  <c r="C10" i="3"/>
  <c r="D10" i="3" s="1"/>
  <c r="E10" i="3" s="1"/>
  <c r="F10" i="3" s="1"/>
  <c r="C11" i="3"/>
  <c r="D11" i="3"/>
  <c r="E11" i="3" s="1"/>
  <c r="F11" i="3" s="1"/>
  <c r="C12" i="3"/>
  <c r="D12" i="3" s="1"/>
  <c r="E12" i="3" s="1"/>
  <c r="F12" i="3" s="1"/>
  <c r="C13" i="3"/>
  <c r="D13" i="3"/>
  <c r="E13" i="3" s="1"/>
  <c r="F13" i="3" s="1"/>
  <c r="C14" i="3"/>
  <c r="D14" i="3" s="1"/>
  <c r="E14" i="3" s="1"/>
  <c r="F14" i="3" s="1"/>
  <c r="C15" i="3"/>
  <c r="D15" i="3"/>
  <c r="E15" i="3" s="1"/>
  <c r="F15" i="3" s="1"/>
  <c r="C16" i="3"/>
  <c r="D16" i="3" s="1"/>
  <c r="E16" i="3" s="1"/>
  <c r="F16" i="3" s="1"/>
  <c r="C17" i="3"/>
  <c r="D17" i="3"/>
  <c r="E17" i="3" s="1"/>
  <c r="F17" i="3" s="1"/>
  <c r="C18" i="3"/>
  <c r="D18" i="3"/>
  <c r="E18" i="3"/>
  <c r="F18" i="3" s="1"/>
  <c r="C19" i="3"/>
  <c r="D19" i="3"/>
  <c r="E19" i="3"/>
  <c r="F19" i="3" s="1"/>
  <c r="C20" i="3"/>
  <c r="D20" i="3" s="1"/>
  <c r="E20" i="3" s="1"/>
  <c r="F20" i="3" s="1"/>
  <c r="C21" i="3"/>
  <c r="D21" i="3"/>
  <c r="E21" i="3" s="1"/>
  <c r="F21" i="3" s="1"/>
  <c r="C22" i="3"/>
  <c r="D22" i="3"/>
  <c r="E22" i="3"/>
  <c r="F22" i="3" s="1"/>
  <c r="C23" i="3"/>
  <c r="D23" i="3"/>
  <c r="E23" i="3"/>
  <c r="F23" i="3" s="1"/>
  <c r="C24" i="3"/>
  <c r="D24" i="3" s="1"/>
  <c r="E24" i="3" s="1"/>
  <c r="F24" i="3" s="1"/>
  <c r="C25" i="3"/>
  <c r="D25" i="3"/>
  <c r="E25" i="3" s="1"/>
  <c r="F25" i="3" s="1"/>
  <c r="C26" i="3"/>
  <c r="D26" i="3"/>
  <c r="E26" i="3"/>
  <c r="F26" i="3" s="1"/>
  <c r="C27" i="3"/>
  <c r="D27" i="3"/>
  <c r="E27" i="3"/>
  <c r="F27" i="3" s="1"/>
  <c r="F28" i="3"/>
</calcChain>
</file>

<file path=xl/comments1.xml><?xml version="1.0" encoding="utf-8"?>
<comments xmlns="http://schemas.openxmlformats.org/spreadsheetml/2006/main">
  <authors>
    <author>Dalrymple-Smith, Angus</author>
  </authors>
  <commentList>
    <comment ref="J1" authorId="0" shapeId="0">
      <text>
        <r>
          <rPr>
            <b/>
            <sz val="9"/>
            <color indexed="81"/>
            <rFont val="Tahoma"/>
            <family val="2"/>
          </rPr>
          <t>Dalrymple-Smith, Angus:</t>
        </r>
        <r>
          <rPr>
            <sz val="9"/>
            <color indexed="81"/>
            <rFont val="Tahoma"/>
            <family val="2"/>
          </rPr>
          <t xml:space="preserve">
Note estimation Yam calculation for British Biafra not included</t>
        </r>
      </text>
    </comment>
    <comment ref="K94" authorId="0" shapeId="0">
      <text>
        <r>
          <rPr>
            <b/>
            <sz val="9"/>
            <color indexed="81"/>
            <rFont val="Tahoma"/>
            <family val="2"/>
          </rPr>
          <t>Dalrymple-Smith, Angus:</t>
        </r>
        <r>
          <rPr>
            <sz val="9"/>
            <color indexed="81"/>
            <rFont val="Tahoma"/>
            <family val="2"/>
          </rPr>
          <t xml:space="preserve">
Cameroons</t>
        </r>
      </text>
    </comment>
    <comment ref="F113" authorId="0" shapeId="0">
      <text>
        <r>
          <rPr>
            <b/>
            <sz val="9"/>
            <color indexed="81"/>
            <rFont val="Tahoma"/>
            <family val="2"/>
          </rPr>
          <t>Dalrymple-Smith, Angus:</t>
        </r>
        <r>
          <rPr>
            <sz val="9"/>
            <color indexed="81"/>
            <rFont val="Tahoma"/>
            <family val="2"/>
          </rPr>
          <t xml:space="preserve">
Estimate based on previous voyage of the Eliza
</t>
        </r>
      </text>
    </comment>
    <comment ref="F152" authorId="0" shapeId="0">
      <text>
        <r>
          <rPr>
            <b/>
            <sz val="9"/>
            <color indexed="81"/>
            <rFont val="Tahoma"/>
            <family val="2"/>
          </rPr>
          <t>Dalrymple-Smith, Angus:</t>
        </r>
        <r>
          <rPr>
            <sz val="9"/>
            <color indexed="81"/>
            <rFont val="Tahoma"/>
            <family val="2"/>
          </rPr>
          <t xml:space="preserve">
Estimate based on other RAC Gold Coast ships
</t>
        </r>
      </text>
    </comment>
  </commentList>
</comments>
</file>

<file path=xl/sharedStrings.xml><?xml version="1.0" encoding="utf-8"?>
<sst xmlns="http://schemas.openxmlformats.org/spreadsheetml/2006/main" count="1593" uniqueCount="322">
  <si>
    <t>No</t>
  </si>
  <si>
    <t>voyage no. TSTD</t>
  </si>
  <si>
    <t>Name Vessel</t>
  </si>
  <si>
    <t>Year Arrive</t>
  </si>
  <si>
    <t>Nation</t>
  </si>
  <si>
    <t>No. of slaves embarked</t>
  </si>
  <si>
    <t>Main provisions</t>
  </si>
  <si>
    <t xml:space="preserve">Total kcal taken on board in Europe (millions) </t>
  </si>
  <si>
    <t>Main African provisions</t>
  </si>
  <si>
    <t>Total kcal taken on board in Africa (millions)</t>
  </si>
  <si>
    <t>Major Region of Slave Embarkation</t>
  </si>
  <si>
    <t>Average no. of days on board at African Coast (TAC)</t>
  </si>
  <si>
    <t>Average no. of days on board during Middle Passage (MP) + 1 st. dev.</t>
  </si>
  <si>
    <t xml:space="preserve">No. daily rations required </t>
  </si>
  <si>
    <t>% share European provisions of total required (kcal)</t>
  </si>
  <si>
    <t>Cron Printz Christian</t>
  </si>
  <si>
    <t>DK</t>
  </si>
  <si>
    <t>Beans, Stockfish</t>
  </si>
  <si>
    <t>Millet, Palm Oil</t>
  </si>
  <si>
    <t>Gold Coast</t>
  </si>
  <si>
    <t>Fredensborg</t>
  </si>
  <si>
    <t>Beans, Barley</t>
  </si>
  <si>
    <t>Diligent</t>
  </si>
  <si>
    <t>FR</t>
  </si>
  <si>
    <t>Beans</t>
  </si>
  <si>
    <t>Corn, Cassava</t>
  </si>
  <si>
    <t>Bight of Benin</t>
  </si>
  <si>
    <t>Reine de France</t>
  </si>
  <si>
    <t>Beans, Rice</t>
  </si>
  <si>
    <t>Corn, Yams, Cassava</t>
  </si>
  <si>
    <t>Thélémaque</t>
  </si>
  <si>
    <t>West Central Africa North</t>
  </si>
  <si>
    <t>Pompée</t>
  </si>
  <si>
    <t>Corn, Palm Oil, Yams, Cassava</t>
  </si>
  <si>
    <t>Duc de Laval</t>
  </si>
  <si>
    <t>N/D</t>
  </si>
  <si>
    <t>Pactole</t>
  </si>
  <si>
    <t>Corn, Rice, Palm Oil, Yams, Cassava, Plantains</t>
  </si>
  <si>
    <t>Jeune Reine</t>
  </si>
  <si>
    <t>Senegambia</t>
  </si>
  <si>
    <t>Saint François</t>
  </si>
  <si>
    <t>Biscuits, Beans</t>
  </si>
  <si>
    <t>Saint Jacques</t>
  </si>
  <si>
    <t>Bight of Biafra</t>
  </si>
  <si>
    <t>Mars</t>
  </si>
  <si>
    <t>Other Africa</t>
  </si>
  <si>
    <t>Saint Laurent</t>
  </si>
  <si>
    <t>Biscuits, Beans, Rice</t>
  </si>
  <si>
    <t>Prince Grasse</t>
  </si>
  <si>
    <t>Saint Jean Baptiste</t>
  </si>
  <si>
    <t>Glaneuse</t>
  </si>
  <si>
    <t>Nymphe</t>
  </si>
  <si>
    <t>Madame</t>
  </si>
  <si>
    <t>Southeast Africa and Indian Ocean islands</t>
  </si>
  <si>
    <t>Fine</t>
  </si>
  <si>
    <t>Bailli de Suffren</t>
  </si>
  <si>
    <t>Passepartout</t>
  </si>
  <si>
    <t>Jeanne Thérèse</t>
  </si>
  <si>
    <t>Aimable Aline</t>
  </si>
  <si>
    <t>Louis</t>
  </si>
  <si>
    <t>Charles</t>
  </si>
  <si>
    <t>GB</t>
  </si>
  <si>
    <t>Corn</t>
  </si>
  <si>
    <t>Merchant Bonadventure</t>
  </si>
  <si>
    <t>Mary</t>
  </si>
  <si>
    <t>Saint George</t>
  </si>
  <si>
    <t>Jefferie</t>
  </si>
  <si>
    <t>Good Hope</t>
  </si>
  <si>
    <t>Sarah Bonadventure</t>
  </si>
  <si>
    <t>Kendall</t>
  </si>
  <si>
    <t>Hannibal</t>
  </si>
  <si>
    <t>Katherine</t>
  </si>
  <si>
    <t>Fauconberg (a) Falconberg</t>
  </si>
  <si>
    <t>Hanibal</t>
  </si>
  <si>
    <t>Rice</t>
  </si>
  <si>
    <t>Sherborough Gally</t>
  </si>
  <si>
    <t>Rice, Palm Oil</t>
  </si>
  <si>
    <t>Sierra Leone</t>
  </si>
  <si>
    <t>Otter</t>
  </si>
  <si>
    <t>Dispatch</t>
  </si>
  <si>
    <t xml:space="preserve">Corn, Palm Oil   </t>
  </si>
  <si>
    <t>Sarah Gally</t>
  </si>
  <si>
    <t xml:space="preserve">Corn, Rice, Palm Oil  </t>
  </si>
  <si>
    <t>Henry</t>
  </si>
  <si>
    <t>Corn, Rice, Palm Oil</t>
  </si>
  <si>
    <t>Judith</t>
  </si>
  <si>
    <t>King Solomon</t>
  </si>
  <si>
    <t xml:space="preserve">Corn, Palm Oil, Yams  </t>
  </si>
  <si>
    <t>Bladen Frigate</t>
  </si>
  <si>
    <t>Squirrell</t>
  </si>
  <si>
    <t>Lady Rachel</t>
  </si>
  <si>
    <t>Corn, Rice</t>
  </si>
  <si>
    <t>Clarendon</t>
  </si>
  <si>
    <t>Diligence</t>
  </si>
  <si>
    <t>Corn, Palm Oil</t>
  </si>
  <si>
    <t>Sloper</t>
  </si>
  <si>
    <t>Dove</t>
  </si>
  <si>
    <t>Whidah Frigate</t>
  </si>
  <si>
    <t>Cape Coast Frigate</t>
  </si>
  <si>
    <t>Chandos</t>
  </si>
  <si>
    <t>Royal African Packet</t>
  </si>
  <si>
    <t>Portugal</t>
  </si>
  <si>
    <t>Corn, Rice, Palm Oil, Yams</t>
  </si>
  <si>
    <t>Plumper</t>
  </si>
  <si>
    <t>Windward Coast</t>
  </si>
  <si>
    <t>William</t>
  </si>
  <si>
    <t>Sisters</t>
  </si>
  <si>
    <t>Beans, Pease</t>
  </si>
  <si>
    <t>Dalrymple</t>
  </si>
  <si>
    <t>Neptune</t>
  </si>
  <si>
    <t>Little Brittain</t>
  </si>
  <si>
    <t>Beans, Barley, Rice</t>
  </si>
  <si>
    <t>Fox</t>
  </si>
  <si>
    <t>Yams</t>
  </si>
  <si>
    <t>Andromache</t>
  </si>
  <si>
    <t>Rice, Beans, Stockfish</t>
  </si>
  <si>
    <t>Hector</t>
  </si>
  <si>
    <t>King of Prussia</t>
  </si>
  <si>
    <t>Rice, Peas, Beans, Stockfish</t>
  </si>
  <si>
    <t>Swift</t>
  </si>
  <si>
    <t>Beans, Rice, Stockfish, Pease</t>
  </si>
  <si>
    <t>Dobson</t>
  </si>
  <si>
    <t>May</t>
  </si>
  <si>
    <t>Beans, Barley, Stockfish</t>
  </si>
  <si>
    <t>True Blue</t>
  </si>
  <si>
    <t>Badger</t>
  </si>
  <si>
    <t>Rice, Peas</t>
  </si>
  <si>
    <t>Peas, Beans, Rice</t>
  </si>
  <si>
    <t>Peas, Beans, Stockfish</t>
  </si>
  <si>
    <t>Rice, Sotckfish, Peas</t>
  </si>
  <si>
    <t>Beans, Stockfish, Pease</t>
  </si>
  <si>
    <t>Preston</t>
  </si>
  <si>
    <t>Stockfish, Pease</t>
  </si>
  <si>
    <t>Barley, Rice, Pease</t>
  </si>
  <si>
    <t>Alert</t>
  </si>
  <si>
    <t>Brothers</t>
  </si>
  <si>
    <t>Thomas</t>
  </si>
  <si>
    <t>Eliza</t>
  </si>
  <si>
    <t>Prince</t>
  </si>
  <si>
    <t>Wasp</t>
  </si>
  <si>
    <t>Pilgrim</t>
  </si>
  <si>
    <t>Mermaid</t>
  </si>
  <si>
    <t>Royal Charlotte</t>
  </si>
  <si>
    <t>Albion</t>
  </si>
  <si>
    <t>Alfred</t>
  </si>
  <si>
    <t>James</t>
  </si>
  <si>
    <t>King George</t>
  </si>
  <si>
    <t>Daniel</t>
  </si>
  <si>
    <t>Rodney</t>
  </si>
  <si>
    <t>Sarah</t>
  </si>
  <si>
    <t>Pearl</t>
  </si>
  <si>
    <t>Recovery</t>
  </si>
  <si>
    <t>General Orde</t>
  </si>
  <si>
    <t>Hester</t>
  </si>
  <si>
    <t>Lion</t>
  </si>
  <si>
    <t>Morning Star</t>
  </si>
  <si>
    <t>Fame</t>
  </si>
  <si>
    <t>Trelawney</t>
  </si>
  <si>
    <t>Favourite</t>
  </si>
  <si>
    <t>Langrishe</t>
  </si>
  <si>
    <t>Catherine</t>
  </si>
  <si>
    <t>Nassau</t>
  </si>
  <si>
    <t>Roman Emperor</t>
  </si>
  <si>
    <t>Jupiter</t>
  </si>
  <si>
    <t>Lottery</t>
  </si>
  <si>
    <t>Enterprize</t>
  </si>
  <si>
    <t>Fortune</t>
  </si>
  <si>
    <t>Leusden</t>
  </si>
  <si>
    <t>NL</t>
  </si>
  <si>
    <t>?</t>
  </si>
  <si>
    <t>Francis</t>
  </si>
  <si>
    <t>Raadhuis van Middelburg</t>
  </si>
  <si>
    <r>
      <t xml:space="preserve">Windward + Ivory + Gold + </t>
    </r>
    <r>
      <rPr>
        <b/>
        <sz val="8"/>
        <color theme="1"/>
        <rFont val="Times New Roman"/>
        <family val="1"/>
      </rPr>
      <t>Benin</t>
    </r>
  </si>
  <si>
    <t>Groot Prooijen</t>
  </si>
  <si>
    <t>Granadier</t>
  </si>
  <si>
    <t>Prins Willem de Vijfde</t>
  </si>
  <si>
    <t>Middelburgs Welvaren</t>
  </si>
  <si>
    <t>Corn, Rice, Palm Oil, Yam</t>
  </si>
  <si>
    <t>Drie Gezusters</t>
  </si>
  <si>
    <t>Vrouw Johanna Cores</t>
  </si>
  <si>
    <t>Vliegende Faam</t>
  </si>
  <si>
    <t>Corn, Millet</t>
  </si>
  <si>
    <t>Nieuwe Hoop</t>
  </si>
  <si>
    <t>Enigheid</t>
  </si>
  <si>
    <t>Zanggodin</t>
  </si>
  <si>
    <t>Watergeus</t>
  </si>
  <si>
    <t>Welmenende</t>
  </si>
  <si>
    <t>Jonge Willem</t>
  </si>
  <si>
    <t>Vis</t>
  </si>
  <si>
    <t>Geertruida en Christina</t>
  </si>
  <si>
    <t xml:space="preserve">Millet  </t>
  </si>
  <si>
    <t>Zorg</t>
  </si>
  <si>
    <t>Haast U Langzaam</t>
  </si>
  <si>
    <t>Vergenoegen</t>
  </si>
  <si>
    <t>Zeemercuur</t>
  </si>
  <si>
    <t>Rice, Palm Oil, Yams</t>
  </si>
  <si>
    <t>Brandenburg</t>
  </si>
  <si>
    <t>1681-1807</t>
  </si>
  <si>
    <t>1801-1807</t>
  </si>
  <si>
    <t>1796-1800</t>
  </si>
  <si>
    <t>1791-1795</t>
  </si>
  <si>
    <t>1786-1790</t>
  </si>
  <si>
    <t>1781-1785</t>
  </si>
  <si>
    <t>1776-1780</t>
  </si>
  <si>
    <t>1771-1775</t>
  </si>
  <si>
    <t>1766-1770</t>
  </si>
  <si>
    <t>1761-1765</t>
  </si>
  <si>
    <t>1756-1760</t>
  </si>
  <si>
    <t>1751-1755</t>
  </si>
  <si>
    <t>1746-1750</t>
  </si>
  <si>
    <t>1741-1745</t>
  </si>
  <si>
    <t>1736-1740</t>
  </si>
  <si>
    <t>1731-1735</t>
  </si>
  <si>
    <t>1726-1730</t>
  </si>
  <si>
    <t>1721-1725</t>
  </si>
  <si>
    <t>1716-1720</t>
  </si>
  <si>
    <t>1711-1715</t>
  </si>
  <si>
    <t>1706-1710</t>
  </si>
  <si>
    <t>1701-1705</t>
  </si>
  <si>
    <t>1696-1700</t>
  </si>
  <si>
    <t>1691-1695</t>
  </si>
  <si>
    <t>1686-1690</t>
  </si>
  <si>
    <t>1681-1685</t>
  </si>
  <si>
    <t xml:space="preserve">Average annual value of African-sourced provisions (total) </t>
  </si>
  <si>
    <t xml:space="preserve">Average annual value of African-sourced provisions for slave ship crews </t>
  </si>
  <si>
    <t>Average annual value of African-sourced provisions (cif Africa)</t>
  </si>
  <si>
    <t>Average annual value of African-sourced provisions (fob Europe/Americas)</t>
  </si>
  <si>
    <t>Average annual value of slaves purchased (fob Europe/Americas)</t>
  </si>
  <si>
    <t>Piece</t>
  </si>
  <si>
    <t xml:space="preserve">Plantain </t>
  </si>
  <si>
    <t>Yam</t>
  </si>
  <si>
    <t>Hundred Weight (cwt)</t>
  </si>
  <si>
    <t>Wheat, whole</t>
  </si>
  <si>
    <t>Barrels</t>
  </si>
  <si>
    <t>Rice Polished</t>
  </si>
  <si>
    <t>Alquiers</t>
  </si>
  <si>
    <t>Lb (Middleberg)</t>
  </si>
  <si>
    <t>Lb (Br)</t>
  </si>
  <si>
    <t>Pigeon peas, dry</t>
  </si>
  <si>
    <t>Anker</t>
  </si>
  <si>
    <t>Palm Oil</t>
  </si>
  <si>
    <t>Aume</t>
  </si>
  <si>
    <t xml:space="preserve">Palm Oil </t>
  </si>
  <si>
    <t>Gallon</t>
  </si>
  <si>
    <t>Litres</t>
  </si>
  <si>
    <t>Palm oil</t>
  </si>
  <si>
    <t>Chest</t>
  </si>
  <si>
    <t>Millet, bulrush</t>
  </si>
  <si>
    <t xml:space="preserve">Stekan </t>
  </si>
  <si>
    <t>Maize flour, whole</t>
  </si>
  <si>
    <t>Dutch Chest</t>
  </si>
  <si>
    <t>English Chest</t>
  </si>
  <si>
    <t>Last (Muddle,Schepel)</t>
  </si>
  <si>
    <t>Kidney beans, dry</t>
  </si>
  <si>
    <t>Sack</t>
  </si>
  <si>
    <t>Ton</t>
  </si>
  <si>
    <t>Bushel</t>
  </si>
  <si>
    <t>Quarter</t>
  </si>
  <si>
    <t>Lbs (Br)</t>
  </si>
  <si>
    <t>Fish, dried, salted</t>
  </si>
  <si>
    <t>Corn Ears/Cobs</t>
  </si>
  <si>
    <t>Cassava flour</t>
  </si>
  <si>
    <t>Bread White</t>
  </si>
  <si>
    <t>Hogshead (Hhd)</t>
  </si>
  <si>
    <t>Beef flesh</t>
  </si>
  <si>
    <t>Barley</t>
  </si>
  <si>
    <t xml:space="preserve">Litre </t>
  </si>
  <si>
    <t>Barly</t>
  </si>
  <si>
    <t>Protein / kg</t>
  </si>
  <si>
    <t>Kcal / kg</t>
  </si>
  <si>
    <t>Kg</t>
  </si>
  <si>
    <t>Quantity Measure</t>
  </si>
  <si>
    <t>Food type</t>
  </si>
  <si>
    <t>Average annual value of slave provisions (fob Europe/Americas)</t>
  </si>
  <si>
    <t>Average annual value of African-sourced slave provisions (fob Europe/Americas)</t>
  </si>
  <si>
    <t>Average annual value of African-sourced provisions (c.i.f) (OUR ESTIMATES)</t>
  </si>
  <si>
    <t xml:space="preserve">Average annual value of African-sourced provisions (ELTIS) </t>
  </si>
  <si>
    <t>year</t>
  </si>
  <si>
    <t>Britain</t>
  </si>
  <si>
    <t>Main European provisions</t>
  </si>
  <si>
    <t>% total provisions from Europe</t>
  </si>
  <si>
    <t>% total provisions from Africa</t>
  </si>
  <si>
    <t>Windward + Ivory + Gold + Benin</t>
  </si>
  <si>
    <t>Senegambia TAC</t>
  </si>
  <si>
    <t>Senegambia MP</t>
  </si>
  <si>
    <t>Senegambia Total Mean</t>
  </si>
  <si>
    <t>Decades</t>
  </si>
  <si>
    <t>Mean</t>
  </si>
  <si>
    <t>Median</t>
  </si>
  <si>
    <t>S.D</t>
  </si>
  <si>
    <t>n</t>
  </si>
  <si>
    <t>Sd</t>
  </si>
  <si>
    <t>N</t>
  </si>
  <si>
    <t>TAC + MP</t>
  </si>
  <si>
    <t>1680 - 1700</t>
  </si>
  <si>
    <t>1701 - 1720</t>
  </si>
  <si>
    <t>1721 - 1740</t>
  </si>
  <si>
    <t>1741 - 1760</t>
  </si>
  <si>
    <t>1761 - 1780</t>
  </si>
  <si>
    <t>1781 - 1800</t>
  </si>
  <si>
    <t>Sierra Leone TAC</t>
  </si>
  <si>
    <t>Sierra Leone MP</t>
  </si>
  <si>
    <t>Sierra Leone Total Mean</t>
  </si>
  <si>
    <t>1680 - 1799</t>
  </si>
  <si>
    <t>1760 - 1780</t>
  </si>
  <si>
    <t>Windward Coast TAC</t>
  </si>
  <si>
    <t>Windward Coast MP</t>
  </si>
  <si>
    <t>Windward Coast Total Mean</t>
  </si>
  <si>
    <t>ND</t>
  </si>
  <si>
    <t>Gold Coast TAC</t>
  </si>
  <si>
    <t>Gold Coast MP</t>
  </si>
  <si>
    <t>Gold Coast Total Mean</t>
  </si>
  <si>
    <t>Bight of Benin TAC</t>
  </si>
  <si>
    <t>Bight of Benin MP</t>
  </si>
  <si>
    <t>Bight of Benin Total Mean</t>
  </si>
  <si>
    <t>Bight of Biafra TAC</t>
  </si>
  <si>
    <t>Bight of Biafra MP</t>
  </si>
  <si>
    <t>Bight of Biafra Total Mean</t>
  </si>
  <si>
    <t>West Central Africa TAC</t>
  </si>
  <si>
    <t>West Central Africa MP</t>
  </si>
  <si>
    <t>West Central Africa Total Mean</t>
  </si>
  <si>
    <t>1781  -1800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</si>
</sst>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name val="Times New Roman"/>
      <family val="1"/>
    </font>
    <font>
      <b/>
      <sz val="8"/>
      <color theme="1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wrapText="1"/>
    </xf>
    <xf numFmtId="1" fontId="1" fillId="0" borderId="5" xfId="0" applyNumberFormat="1" applyFont="1" applyBorder="1" applyAlignment="1">
      <alignment horizontal="center" wrapText="1"/>
    </xf>
    <xf numFmtId="2" fontId="2" fillId="0" borderId="5" xfId="0" applyNumberFormat="1" applyFont="1" applyBorder="1" applyAlignment="1">
      <alignment horizontal="center" wrapText="1"/>
    </xf>
    <xf numFmtId="2" fontId="1" fillId="0" borderId="5" xfId="0" applyNumberFormat="1" applyFont="1" applyBorder="1" applyAlignment="1">
      <alignment horizontal="center" wrapText="1"/>
    </xf>
    <xf numFmtId="3" fontId="1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center" wrapText="1"/>
    </xf>
    <xf numFmtId="1" fontId="1" fillId="0" borderId="6" xfId="0" applyNumberFormat="1" applyFont="1" applyBorder="1" applyAlignment="1">
      <alignment horizontal="center" wrapText="1"/>
    </xf>
    <xf numFmtId="2" fontId="2" fillId="0" borderId="6" xfId="0" applyNumberFormat="1" applyFont="1" applyBorder="1" applyAlignment="1">
      <alignment horizontal="center" wrapText="1"/>
    </xf>
    <xf numFmtId="2" fontId="1" fillId="0" borderId="6" xfId="0" applyNumberFormat="1" applyFont="1" applyBorder="1" applyAlignment="1">
      <alignment horizontal="center" wrapText="1"/>
    </xf>
    <xf numFmtId="3" fontId="1" fillId="0" borderId="6" xfId="0" applyNumberFormat="1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 wrapText="1"/>
    </xf>
    <xf numFmtId="0" fontId="1" fillId="2" borderId="6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center" wrapText="1"/>
    </xf>
    <xf numFmtId="2" fontId="1" fillId="2" borderId="6" xfId="0" applyNumberFormat="1" applyFont="1" applyFill="1" applyBorder="1" applyAlignment="1">
      <alignment horizontal="center" wrapText="1"/>
    </xf>
    <xf numFmtId="1" fontId="1" fillId="2" borderId="6" xfId="0" applyNumberFormat="1" applyFont="1" applyFill="1" applyBorder="1" applyAlignment="1">
      <alignment horizontal="center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1" fontId="2" fillId="0" borderId="6" xfId="0" applyNumberFormat="1" applyFont="1" applyBorder="1" applyAlignment="1">
      <alignment horizontal="center" wrapText="1"/>
    </xf>
    <xf numFmtId="3" fontId="2" fillId="0" borderId="6" xfId="0" applyNumberFormat="1" applyFont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2" borderId="6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center" wrapText="1"/>
    </xf>
    <xf numFmtId="1" fontId="2" fillId="2" borderId="6" xfId="0" applyNumberFormat="1" applyFont="1" applyFill="1" applyBorder="1" applyAlignment="1">
      <alignment horizontal="center" wrapText="1"/>
    </xf>
    <xf numFmtId="2" fontId="2" fillId="2" borderId="6" xfId="0" applyNumberFormat="1" applyFont="1" applyFill="1" applyBorder="1" applyAlignment="1">
      <alignment horizontal="center" wrapText="1"/>
    </xf>
    <xf numFmtId="3" fontId="2" fillId="2" borderId="6" xfId="0" applyNumberFormat="1" applyFont="1" applyFill="1" applyBorder="1" applyAlignment="1">
      <alignment horizontal="center" wrapText="1"/>
    </xf>
    <xf numFmtId="164" fontId="2" fillId="2" borderId="6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3" fontId="1" fillId="2" borderId="6" xfId="0" applyNumberFormat="1" applyFont="1" applyFill="1" applyBorder="1" applyAlignment="1">
      <alignment horizontal="center" wrapText="1"/>
    </xf>
    <xf numFmtId="164" fontId="1" fillId="2" borderId="6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164" fontId="1" fillId="0" borderId="0" xfId="0" applyNumberFormat="1" applyFont="1" applyBorder="1" applyAlignment="1">
      <alignment horizontal="center" wrapText="1"/>
    </xf>
    <xf numFmtId="1" fontId="1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2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1" fontId="1" fillId="0" borderId="0" xfId="0" applyNumberFormat="1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3" fontId="7" fillId="0" borderId="7" xfId="0" applyNumberFormat="1" applyFont="1" applyBorder="1" applyAlignment="1">
      <alignment horizontal="center"/>
    </xf>
    <xf numFmtId="0" fontId="7" fillId="0" borderId="7" xfId="0" applyFont="1" applyBorder="1"/>
    <xf numFmtId="3" fontId="6" fillId="0" borderId="0" xfId="0" applyNumberFormat="1" applyFont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8" xfId="0" applyFont="1" applyBorder="1"/>
    <xf numFmtId="0" fontId="7" fillId="0" borderId="9" xfId="0" applyFont="1" applyBorder="1" applyAlignment="1">
      <alignment horizontal="center" vertical="center" wrapText="1"/>
    </xf>
    <xf numFmtId="0" fontId="6" fillId="0" borderId="9" xfId="0" applyFont="1" applyBorder="1"/>
    <xf numFmtId="0" fontId="6" fillId="0" borderId="0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2" fontId="6" fillId="0" borderId="8" xfId="0" applyNumberFormat="1" applyFont="1" applyBorder="1" applyAlignment="1">
      <alignment horizontal="left"/>
    </xf>
    <xf numFmtId="2" fontId="6" fillId="0" borderId="8" xfId="0" applyNumberFormat="1" applyFont="1" applyBorder="1" applyAlignment="1">
      <alignment horizontal="left" wrapText="1"/>
    </xf>
    <xf numFmtId="2" fontId="6" fillId="0" borderId="0" xfId="0" applyNumberFormat="1" applyFont="1" applyBorder="1" applyAlignment="1">
      <alignment horizontal="left" wrapText="1"/>
    </xf>
    <xf numFmtId="2" fontId="6" fillId="0" borderId="0" xfId="0" applyNumberFormat="1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 wrapText="1"/>
    </xf>
    <xf numFmtId="2" fontId="6" fillId="0" borderId="0" xfId="0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2" fontId="7" fillId="0" borderId="10" xfId="0" applyNumberFormat="1" applyFont="1" applyBorder="1" applyAlignment="1">
      <alignment horizontal="left"/>
    </xf>
    <xf numFmtId="0" fontId="9" fillId="0" borderId="9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center" vertical="center" wrapText="1"/>
    </xf>
    <xf numFmtId="0" fontId="10" fillId="0" borderId="8" xfId="0" applyFont="1" applyFill="1" applyBorder="1"/>
    <xf numFmtId="0" fontId="9" fillId="0" borderId="8" xfId="0" applyFont="1" applyFill="1" applyBorder="1" applyAlignment="1">
      <alignment horizontal="center"/>
    </xf>
    <xf numFmtId="0" fontId="10" fillId="0" borderId="0" xfId="0" applyFont="1" applyFill="1" applyBorder="1"/>
    <xf numFmtId="3" fontId="10" fillId="0" borderId="0" xfId="0" applyNumberFormat="1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center"/>
    </xf>
    <xf numFmtId="0" fontId="9" fillId="0" borderId="7" xfId="0" applyFont="1" applyFill="1" applyBorder="1"/>
    <xf numFmtId="3" fontId="9" fillId="0" borderId="7" xfId="0" applyNumberFormat="1" applyFont="1" applyFill="1" applyBorder="1" applyAlignment="1">
      <alignment horizontal="center"/>
    </xf>
    <xf numFmtId="0" fontId="7" fillId="0" borderId="8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6" fillId="0" borderId="0" xfId="0" applyFont="1" applyAlignment="1">
      <alignment horizontal="left"/>
    </xf>
    <xf numFmtId="164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left"/>
    </xf>
    <xf numFmtId="164" fontId="6" fillId="0" borderId="8" xfId="0" applyNumberFormat="1" applyFont="1" applyBorder="1" applyAlignment="1">
      <alignment horizontal="center"/>
    </xf>
    <xf numFmtId="0" fontId="6" fillId="0" borderId="11" xfId="0" applyFont="1" applyBorder="1" applyAlignment="1">
      <alignment horizontal="left"/>
    </xf>
    <xf numFmtId="0" fontId="6" fillId="0" borderId="8" xfId="0" applyFont="1" applyBorder="1" applyAlignment="1">
      <alignment horizontal="center"/>
    </xf>
    <xf numFmtId="0" fontId="1" fillId="0" borderId="6" xfId="0" applyFont="1" applyFill="1" applyBorder="1" applyAlignment="1">
      <alignment horizontal="center" wrapText="1"/>
    </xf>
    <xf numFmtId="0" fontId="11" fillId="0" borderId="0" xfId="0" applyFont="1" applyAlignment="1"/>
    <xf numFmtId="0" fontId="3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164" fontId="1" fillId="0" borderId="5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1" fillId="3" borderId="6" xfId="0" applyFont="1" applyFill="1" applyBorder="1" applyAlignment="1">
      <alignment horizontal="left" wrapText="1"/>
    </xf>
    <xf numFmtId="0" fontId="1" fillId="3" borderId="6" xfId="0" applyFont="1" applyFill="1" applyBorder="1" applyAlignment="1">
      <alignment horizont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/>
    <xf numFmtId="1" fontId="13" fillId="0" borderId="0" xfId="0" applyNumberFormat="1" applyFont="1" applyAlignment="1">
      <alignment horizontal="left"/>
    </xf>
    <xf numFmtId="1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/>
    <xf numFmtId="1" fontId="12" fillId="0" borderId="0" xfId="0" applyNumberFormat="1" applyFont="1" applyAlignment="1">
      <alignment horizontal="left"/>
    </xf>
    <xf numFmtId="1" fontId="14" fillId="0" borderId="0" xfId="0" applyNumberFormat="1" applyFont="1" applyAlignment="1">
      <alignment horizontal="center"/>
    </xf>
    <xf numFmtId="1" fontId="12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1" fontId="12" fillId="0" borderId="0" xfId="0" applyNumberFormat="1" applyFont="1"/>
    <xf numFmtId="1" fontId="14" fillId="0" borderId="0" xfId="0" applyNumberFormat="1" applyFont="1"/>
    <xf numFmtId="0" fontId="12" fillId="0" borderId="14" xfId="0" applyFont="1" applyBorder="1" applyAlignment="1">
      <alignment horizontal="left"/>
    </xf>
    <xf numFmtId="0" fontId="12" fillId="0" borderId="14" xfId="0" applyFont="1" applyBorder="1" applyAlignment="1">
      <alignment horizontal="center"/>
    </xf>
    <xf numFmtId="0" fontId="12" fillId="0" borderId="7" xfId="0" applyFont="1" applyBorder="1" applyAlignment="1">
      <alignment horizontal="left"/>
    </xf>
    <xf numFmtId="0" fontId="12" fillId="0" borderId="7" xfId="0" applyFont="1" applyBorder="1" applyAlignment="1">
      <alignment horizontal="center"/>
    </xf>
    <xf numFmtId="0" fontId="12" fillId="0" borderId="7" xfId="0" applyFont="1" applyBorder="1"/>
    <xf numFmtId="0" fontId="12" fillId="0" borderId="7" xfId="0" applyFont="1" applyBorder="1" applyAlignment="1">
      <alignment horizontal="center"/>
    </xf>
    <xf numFmtId="0" fontId="12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28" workbookViewId="0">
      <selection activeCell="I14" sqref="I14"/>
    </sheetView>
  </sheetViews>
  <sheetFormatPr defaultColWidth="9.109375" defaultRowHeight="13.2" x14ac:dyDescent="0.25"/>
  <cols>
    <col min="1" max="1" width="10.33203125" style="51" customWidth="1"/>
    <col min="2" max="2" width="15.5546875" style="52" customWidth="1"/>
    <col min="3" max="3" width="19.44140625" style="52" customWidth="1"/>
    <col min="4" max="4" width="16.109375" style="51" customWidth="1"/>
    <col min="5" max="5" width="16" style="51" customWidth="1"/>
    <col min="6" max="6" width="15.88671875" style="51" customWidth="1"/>
    <col min="7" max="16384" width="9.109375" style="51"/>
  </cols>
  <sheetData>
    <row r="1" spans="1:7" ht="70.5" customHeight="1" thickBot="1" x14ac:dyDescent="0.3">
      <c r="A1" s="59"/>
      <c r="B1" s="58" t="s">
        <v>227</v>
      </c>
      <c r="C1" s="58" t="s">
        <v>226</v>
      </c>
      <c r="D1" s="58" t="s">
        <v>225</v>
      </c>
      <c r="E1" s="58" t="s">
        <v>224</v>
      </c>
      <c r="F1" s="58" t="s">
        <v>223</v>
      </c>
      <c r="G1" s="52"/>
    </row>
    <row r="2" spans="1:7" ht="13.8" thickBot="1" x14ac:dyDescent="0.3">
      <c r="A2" s="57"/>
      <c r="B2" s="56">
        <v>1</v>
      </c>
      <c r="C2" s="56">
        <v>2</v>
      </c>
      <c r="D2" s="56">
        <v>3</v>
      </c>
      <c r="E2" s="56">
        <v>4</v>
      </c>
      <c r="F2" s="56">
        <v>5</v>
      </c>
      <c r="G2" s="52"/>
    </row>
    <row r="3" spans="1:7" x14ac:dyDescent="0.25">
      <c r="A3" s="51" t="s">
        <v>222</v>
      </c>
      <c r="B3" s="55">
        <v>107587</v>
      </c>
      <c r="C3" s="55">
        <f t="shared" ref="C3:C27" si="0">B3/4</f>
        <v>26896.75</v>
      </c>
      <c r="D3" s="55">
        <f t="shared" ref="D3:D27" si="1">C3*2</f>
        <v>53793.5</v>
      </c>
      <c r="E3" s="55">
        <f t="shared" ref="E3:E27" si="2">D3*0.03</f>
        <v>1613.8049999999998</v>
      </c>
      <c r="F3" s="55">
        <f t="shared" ref="F3:F28" si="3">E3+D3</f>
        <v>55407.305</v>
      </c>
    </row>
    <row r="4" spans="1:7" x14ac:dyDescent="0.25">
      <c r="A4" s="51" t="s">
        <v>221</v>
      </c>
      <c r="B4" s="55">
        <v>86610</v>
      </c>
      <c r="C4" s="55">
        <f t="shared" si="0"/>
        <v>21652.5</v>
      </c>
      <c r="D4" s="55">
        <f t="shared" si="1"/>
        <v>43305</v>
      </c>
      <c r="E4" s="55">
        <f t="shared" si="2"/>
        <v>1299.1499999999999</v>
      </c>
      <c r="F4" s="55">
        <f t="shared" si="3"/>
        <v>44604.15</v>
      </c>
    </row>
    <row r="5" spans="1:7" x14ac:dyDescent="0.25">
      <c r="A5" s="51" t="s">
        <v>220</v>
      </c>
      <c r="B5" s="55">
        <v>110731</v>
      </c>
      <c r="C5" s="55">
        <f t="shared" si="0"/>
        <v>27682.75</v>
      </c>
      <c r="D5" s="55">
        <f t="shared" si="1"/>
        <v>55365.5</v>
      </c>
      <c r="E5" s="55">
        <f t="shared" si="2"/>
        <v>1660.9649999999999</v>
      </c>
      <c r="F5" s="55">
        <f t="shared" si="3"/>
        <v>57026.464999999997</v>
      </c>
    </row>
    <row r="6" spans="1:7" x14ac:dyDescent="0.25">
      <c r="A6" s="51" t="s">
        <v>219</v>
      </c>
      <c r="B6" s="55">
        <v>202723</v>
      </c>
      <c r="C6" s="55">
        <f t="shared" si="0"/>
        <v>50680.75</v>
      </c>
      <c r="D6" s="55">
        <f t="shared" si="1"/>
        <v>101361.5</v>
      </c>
      <c r="E6" s="55">
        <f t="shared" si="2"/>
        <v>3040.8449999999998</v>
      </c>
      <c r="F6" s="55">
        <f t="shared" si="3"/>
        <v>104402.345</v>
      </c>
    </row>
    <row r="7" spans="1:7" x14ac:dyDescent="0.25">
      <c r="A7" s="51" t="s">
        <v>218</v>
      </c>
      <c r="B7" s="55">
        <v>196478</v>
      </c>
      <c r="C7" s="55">
        <f t="shared" si="0"/>
        <v>49119.5</v>
      </c>
      <c r="D7" s="55">
        <f t="shared" si="1"/>
        <v>98239</v>
      </c>
      <c r="E7" s="55">
        <f t="shared" si="2"/>
        <v>2947.17</v>
      </c>
      <c r="F7" s="55">
        <f t="shared" si="3"/>
        <v>101186.17</v>
      </c>
    </row>
    <row r="8" spans="1:7" x14ac:dyDescent="0.25">
      <c r="A8" s="51" t="s">
        <v>217</v>
      </c>
      <c r="B8" s="55">
        <v>196241</v>
      </c>
      <c r="C8" s="55">
        <f t="shared" si="0"/>
        <v>49060.25</v>
      </c>
      <c r="D8" s="55">
        <f t="shared" si="1"/>
        <v>98120.5</v>
      </c>
      <c r="E8" s="55">
        <f t="shared" si="2"/>
        <v>2943.6149999999998</v>
      </c>
      <c r="F8" s="55">
        <f t="shared" si="3"/>
        <v>101064.11500000001</v>
      </c>
    </row>
    <row r="9" spans="1:7" x14ac:dyDescent="0.25">
      <c r="A9" s="51" t="s">
        <v>216</v>
      </c>
      <c r="B9" s="55">
        <v>248689</v>
      </c>
      <c r="C9" s="55">
        <f t="shared" si="0"/>
        <v>62172.25</v>
      </c>
      <c r="D9" s="55">
        <f t="shared" si="1"/>
        <v>124344.5</v>
      </c>
      <c r="E9" s="55">
        <f t="shared" si="2"/>
        <v>3730.335</v>
      </c>
      <c r="F9" s="55">
        <f t="shared" si="3"/>
        <v>128074.83500000001</v>
      </c>
    </row>
    <row r="10" spans="1:7" x14ac:dyDescent="0.25">
      <c r="A10" s="51" t="s">
        <v>215</v>
      </c>
      <c r="B10" s="55">
        <v>361423</v>
      </c>
      <c r="C10" s="55">
        <f t="shared" si="0"/>
        <v>90355.75</v>
      </c>
      <c r="D10" s="55">
        <f t="shared" si="1"/>
        <v>180711.5</v>
      </c>
      <c r="E10" s="55">
        <f t="shared" si="2"/>
        <v>5421.3449999999993</v>
      </c>
      <c r="F10" s="55">
        <f t="shared" si="3"/>
        <v>186132.845</v>
      </c>
    </row>
    <row r="11" spans="1:7" x14ac:dyDescent="0.25">
      <c r="A11" s="51" t="s">
        <v>214</v>
      </c>
      <c r="B11" s="55">
        <v>512750</v>
      </c>
      <c r="C11" s="55">
        <f t="shared" si="0"/>
        <v>128187.5</v>
      </c>
      <c r="D11" s="55">
        <f t="shared" si="1"/>
        <v>256375</v>
      </c>
      <c r="E11" s="55">
        <f t="shared" si="2"/>
        <v>7691.25</v>
      </c>
      <c r="F11" s="55">
        <f t="shared" si="3"/>
        <v>264066.25</v>
      </c>
    </row>
    <row r="12" spans="1:7" x14ac:dyDescent="0.25">
      <c r="A12" s="51" t="s">
        <v>213</v>
      </c>
      <c r="B12" s="55">
        <v>392838</v>
      </c>
      <c r="C12" s="55">
        <f t="shared" si="0"/>
        <v>98209.5</v>
      </c>
      <c r="D12" s="55">
        <f t="shared" si="1"/>
        <v>196419</v>
      </c>
      <c r="E12" s="55">
        <f t="shared" si="2"/>
        <v>5892.57</v>
      </c>
      <c r="F12" s="55">
        <f t="shared" si="3"/>
        <v>202311.57</v>
      </c>
    </row>
    <row r="13" spans="1:7" x14ac:dyDescent="0.25">
      <c r="A13" s="51" t="s">
        <v>212</v>
      </c>
      <c r="B13" s="55">
        <v>262800</v>
      </c>
      <c r="C13" s="55">
        <f t="shared" si="0"/>
        <v>65700</v>
      </c>
      <c r="D13" s="55">
        <f t="shared" si="1"/>
        <v>131400</v>
      </c>
      <c r="E13" s="55">
        <f t="shared" si="2"/>
        <v>3942</v>
      </c>
      <c r="F13" s="55">
        <f t="shared" si="3"/>
        <v>135342</v>
      </c>
    </row>
    <row r="14" spans="1:7" x14ac:dyDescent="0.25">
      <c r="A14" s="51" t="s">
        <v>211</v>
      </c>
      <c r="B14" s="55">
        <v>385436</v>
      </c>
      <c r="C14" s="55">
        <f t="shared" si="0"/>
        <v>96359</v>
      </c>
      <c r="D14" s="55">
        <f t="shared" si="1"/>
        <v>192718</v>
      </c>
      <c r="E14" s="55">
        <f t="shared" si="2"/>
        <v>5781.54</v>
      </c>
      <c r="F14" s="55">
        <f t="shared" si="3"/>
        <v>198499.54</v>
      </c>
    </row>
    <row r="15" spans="1:7" x14ac:dyDescent="0.25">
      <c r="A15" s="51" t="s">
        <v>210</v>
      </c>
      <c r="B15" s="55">
        <v>405049</v>
      </c>
      <c r="C15" s="55">
        <f t="shared" si="0"/>
        <v>101262.25</v>
      </c>
      <c r="D15" s="55">
        <f t="shared" si="1"/>
        <v>202524.5</v>
      </c>
      <c r="E15" s="55">
        <f t="shared" si="2"/>
        <v>6075.7349999999997</v>
      </c>
      <c r="F15" s="55">
        <f t="shared" si="3"/>
        <v>208600.23499999999</v>
      </c>
    </row>
    <row r="16" spans="1:7" x14ac:dyDescent="0.25">
      <c r="A16" s="51" t="s">
        <v>209</v>
      </c>
      <c r="B16" s="55">
        <v>449280</v>
      </c>
      <c r="C16" s="55">
        <f t="shared" si="0"/>
        <v>112320</v>
      </c>
      <c r="D16" s="55">
        <f t="shared" si="1"/>
        <v>224640</v>
      </c>
      <c r="E16" s="55">
        <f t="shared" si="2"/>
        <v>6739.2</v>
      </c>
      <c r="F16" s="55">
        <f t="shared" si="3"/>
        <v>231379.20000000001</v>
      </c>
    </row>
    <row r="17" spans="1:6" x14ac:dyDescent="0.25">
      <c r="A17" s="51" t="s">
        <v>208</v>
      </c>
      <c r="B17" s="55">
        <v>537147</v>
      </c>
      <c r="C17" s="55">
        <f t="shared" si="0"/>
        <v>134286.75</v>
      </c>
      <c r="D17" s="55">
        <f t="shared" si="1"/>
        <v>268573.5</v>
      </c>
      <c r="E17" s="55">
        <f t="shared" si="2"/>
        <v>8057.2049999999999</v>
      </c>
      <c r="F17" s="55">
        <f t="shared" si="3"/>
        <v>276630.70500000002</v>
      </c>
    </row>
    <row r="18" spans="1:6" x14ac:dyDescent="0.25">
      <c r="A18" s="51" t="s">
        <v>207</v>
      </c>
      <c r="B18" s="55">
        <v>396019</v>
      </c>
      <c r="C18" s="55">
        <f t="shared" si="0"/>
        <v>99004.75</v>
      </c>
      <c r="D18" s="55">
        <f t="shared" si="1"/>
        <v>198009.5</v>
      </c>
      <c r="E18" s="55">
        <f t="shared" si="2"/>
        <v>5940.2849999999999</v>
      </c>
      <c r="F18" s="55">
        <f t="shared" si="3"/>
        <v>203949.785</v>
      </c>
    </row>
    <row r="19" spans="1:6" x14ac:dyDescent="0.25">
      <c r="A19" s="51" t="s">
        <v>206</v>
      </c>
      <c r="B19" s="55">
        <v>796786</v>
      </c>
      <c r="C19" s="55">
        <f t="shared" si="0"/>
        <v>199196.5</v>
      </c>
      <c r="D19" s="55">
        <f t="shared" si="1"/>
        <v>398393</v>
      </c>
      <c r="E19" s="55">
        <f t="shared" si="2"/>
        <v>11951.789999999999</v>
      </c>
      <c r="F19" s="55">
        <f t="shared" si="3"/>
        <v>410344.79</v>
      </c>
    </row>
    <row r="20" spans="1:6" x14ac:dyDescent="0.25">
      <c r="A20" s="51" t="s">
        <v>205</v>
      </c>
      <c r="B20" s="55">
        <v>1246728</v>
      </c>
      <c r="C20" s="55">
        <f t="shared" si="0"/>
        <v>311682</v>
      </c>
      <c r="D20" s="55">
        <f t="shared" si="1"/>
        <v>623364</v>
      </c>
      <c r="E20" s="55">
        <f t="shared" si="2"/>
        <v>18700.919999999998</v>
      </c>
      <c r="F20" s="55">
        <f t="shared" si="3"/>
        <v>642064.92000000004</v>
      </c>
    </row>
    <row r="21" spans="1:6" x14ac:dyDescent="0.25">
      <c r="A21" s="51" t="s">
        <v>204</v>
      </c>
      <c r="B21" s="55">
        <v>1503464</v>
      </c>
      <c r="C21" s="55">
        <f t="shared" si="0"/>
        <v>375866</v>
      </c>
      <c r="D21" s="55">
        <f t="shared" si="1"/>
        <v>751732</v>
      </c>
      <c r="E21" s="55">
        <f t="shared" si="2"/>
        <v>22551.96</v>
      </c>
      <c r="F21" s="55">
        <f t="shared" si="3"/>
        <v>774283.96</v>
      </c>
    </row>
    <row r="22" spans="1:6" x14ac:dyDescent="0.25">
      <c r="A22" s="51" t="s">
        <v>203</v>
      </c>
      <c r="B22" s="55">
        <v>698969</v>
      </c>
      <c r="C22" s="55">
        <f t="shared" si="0"/>
        <v>174742.25</v>
      </c>
      <c r="D22" s="55">
        <f t="shared" si="1"/>
        <v>349484.5</v>
      </c>
      <c r="E22" s="55">
        <f t="shared" si="2"/>
        <v>10484.535</v>
      </c>
      <c r="F22" s="55">
        <f t="shared" si="3"/>
        <v>359969.03499999997</v>
      </c>
    </row>
    <row r="23" spans="1:6" x14ac:dyDescent="0.25">
      <c r="A23" s="51" t="s">
        <v>202</v>
      </c>
      <c r="B23" s="55">
        <v>1317247</v>
      </c>
      <c r="C23" s="55">
        <f t="shared" si="0"/>
        <v>329311.75</v>
      </c>
      <c r="D23" s="55">
        <f t="shared" si="1"/>
        <v>658623.5</v>
      </c>
      <c r="E23" s="55">
        <f t="shared" si="2"/>
        <v>19758.704999999998</v>
      </c>
      <c r="F23" s="55">
        <f t="shared" si="3"/>
        <v>678382.20499999996</v>
      </c>
    </row>
    <row r="24" spans="1:6" x14ac:dyDescent="0.25">
      <c r="A24" s="51" t="s">
        <v>201</v>
      </c>
      <c r="B24" s="55">
        <v>2381871</v>
      </c>
      <c r="C24" s="55">
        <f t="shared" si="0"/>
        <v>595467.75</v>
      </c>
      <c r="D24" s="55">
        <f t="shared" si="1"/>
        <v>1190935.5</v>
      </c>
      <c r="E24" s="55">
        <f t="shared" si="2"/>
        <v>35728.064999999995</v>
      </c>
      <c r="F24" s="55">
        <f t="shared" si="3"/>
        <v>1226663.5649999999</v>
      </c>
    </row>
    <row r="25" spans="1:6" x14ac:dyDescent="0.25">
      <c r="A25" s="51" t="s">
        <v>200</v>
      </c>
      <c r="B25" s="55">
        <v>1717428</v>
      </c>
      <c r="C25" s="55">
        <f t="shared" si="0"/>
        <v>429357</v>
      </c>
      <c r="D25" s="55">
        <f t="shared" si="1"/>
        <v>858714</v>
      </c>
      <c r="E25" s="55">
        <f t="shared" si="2"/>
        <v>25761.42</v>
      </c>
      <c r="F25" s="55">
        <f t="shared" si="3"/>
        <v>884475.42</v>
      </c>
    </row>
    <row r="26" spans="1:6" x14ac:dyDescent="0.25">
      <c r="A26" s="51" t="s">
        <v>199</v>
      </c>
      <c r="B26" s="55">
        <v>1812184</v>
      </c>
      <c r="C26" s="55">
        <f t="shared" si="0"/>
        <v>453046</v>
      </c>
      <c r="D26" s="55">
        <f t="shared" si="1"/>
        <v>906092</v>
      </c>
      <c r="E26" s="55">
        <f t="shared" si="2"/>
        <v>27182.76</v>
      </c>
      <c r="F26" s="55">
        <f t="shared" si="3"/>
        <v>933274.76</v>
      </c>
    </row>
    <row r="27" spans="1:6" x14ac:dyDescent="0.25">
      <c r="A27" s="51" t="s">
        <v>198</v>
      </c>
      <c r="B27" s="55">
        <v>2165957</v>
      </c>
      <c r="C27" s="55">
        <f t="shared" si="0"/>
        <v>541489.25</v>
      </c>
      <c r="D27" s="55">
        <f t="shared" si="1"/>
        <v>1082978.5</v>
      </c>
      <c r="E27" s="55">
        <f t="shared" si="2"/>
        <v>32489.355</v>
      </c>
      <c r="F27" s="55">
        <f t="shared" si="3"/>
        <v>1115467.855</v>
      </c>
    </row>
    <row r="28" spans="1:6" x14ac:dyDescent="0.25">
      <c r="A28" s="54" t="s">
        <v>197</v>
      </c>
      <c r="B28" s="53">
        <v>762158</v>
      </c>
      <c r="C28" s="53">
        <v>186494</v>
      </c>
      <c r="D28" s="53">
        <v>372989</v>
      </c>
      <c r="E28" s="53">
        <v>11190</v>
      </c>
      <c r="F28" s="53">
        <f t="shared" si="3"/>
        <v>384179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96"/>
  <sheetViews>
    <sheetView view="pageBreakPreview" zoomScale="80" zoomScaleNormal="100" zoomScaleSheetLayoutView="80" workbookViewId="0">
      <selection activeCell="G14" sqref="G14"/>
    </sheetView>
  </sheetViews>
  <sheetFormatPr defaultColWidth="8.88671875" defaultRowHeight="10.199999999999999" x14ac:dyDescent="0.2"/>
  <cols>
    <col min="1" max="1" width="3.6640625" style="47" customWidth="1"/>
    <col min="2" max="2" width="6.44140625" style="47" customWidth="1"/>
    <col min="3" max="3" width="13.5546875" style="47" customWidth="1"/>
    <col min="4" max="5" width="6.109375" style="6" customWidth="1"/>
    <col min="6" max="6" width="8.6640625" style="6" customWidth="1"/>
    <col min="7" max="7" width="9.109375" style="34" customWidth="1"/>
    <col min="8" max="8" width="9.33203125" style="48" customWidth="1"/>
    <col min="9" max="9" width="10.33203125" style="48" customWidth="1"/>
    <col min="10" max="10" width="10.109375" style="48" customWidth="1"/>
    <col min="11" max="11" width="12.33203125" style="48" customWidth="1"/>
    <col min="12" max="12" width="12.6640625" style="6" customWidth="1"/>
    <col min="13" max="13" width="13.33203125" style="6" customWidth="1"/>
    <col min="14" max="14" width="8.44140625" style="6" customWidth="1"/>
    <col min="15" max="15" width="11.109375" style="6" customWidth="1"/>
    <col min="16" max="17" width="8.88671875" style="6"/>
    <col min="18" max="19" width="9" style="6" bestFit="1" customWidth="1"/>
    <col min="20" max="20" width="9" style="6" customWidth="1"/>
    <col min="21" max="21" width="9" style="6" bestFit="1" customWidth="1"/>
    <col min="22" max="22" width="13.33203125" style="6" bestFit="1" customWidth="1"/>
    <col min="23" max="24" width="9" style="6" bestFit="1" customWidth="1"/>
    <col min="25" max="25" width="12" style="6" bestFit="1" customWidth="1"/>
    <col min="26" max="27" width="9" style="6" bestFit="1" customWidth="1"/>
    <col min="28" max="28" width="12" style="6" bestFit="1" customWidth="1"/>
    <col min="29" max="29" width="9" style="6" bestFit="1" customWidth="1"/>
    <col min="30" max="30" width="12" style="6" bestFit="1" customWidth="1"/>
    <col min="31" max="31" width="10.6640625" style="6" bestFit="1" customWidth="1"/>
    <col min="32" max="32" width="10" style="6" customWidth="1"/>
    <col min="33" max="36" width="8.88671875" style="6"/>
    <col min="37" max="37" width="10" style="6" bestFit="1" customWidth="1"/>
    <col min="38" max="39" width="8.88671875" style="6"/>
    <col min="40" max="40" width="10" style="6" bestFit="1" customWidth="1"/>
    <col min="41" max="16384" width="8.88671875" style="6"/>
  </cols>
  <sheetData>
    <row r="1" spans="1:15" ht="72" customHeight="1" thickBot="1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5" t="s">
        <v>9</v>
      </c>
      <c r="K1" s="5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ht="17.25" customHeight="1" thickBot="1" x14ac:dyDescent="0.25">
      <c r="A2" s="7">
        <v>0</v>
      </c>
      <c r="B2" s="8">
        <v>1</v>
      </c>
      <c r="C2" s="8">
        <v>2</v>
      </c>
      <c r="D2" s="9">
        <v>3</v>
      </c>
      <c r="E2" s="9">
        <v>4</v>
      </c>
      <c r="F2" s="9">
        <v>5</v>
      </c>
      <c r="G2" s="9">
        <v>6</v>
      </c>
      <c r="H2" s="9">
        <v>7</v>
      </c>
      <c r="I2" s="9">
        <v>8</v>
      </c>
      <c r="J2" s="9">
        <v>9</v>
      </c>
      <c r="K2" s="9">
        <v>10</v>
      </c>
      <c r="L2" s="9">
        <v>11</v>
      </c>
      <c r="M2" s="9">
        <v>12</v>
      </c>
      <c r="N2" s="9">
        <v>13</v>
      </c>
      <c r="O2" s="10">
        <v>14</v>
      </c>
    </row>
    <row r="3" spans="1:15" ht="33" customHeight="1" x14ac:dyDescent="0.2">
      <c r="A3" s="11">
        <v>1</v>
      </c>
      <c r="B3" s="11">
        <v>35161</v>
      </c>
      <c r="C3" s="11" t="s">
        <v>15</v>
      </c>
      <c r="D3" s="12">
        <v>1755</v>
      </c>
      <c r="E3" s="12" t="s">
        <v>16</v>
      </c>
      <c r="F3" s="13">
        <v>125</v>
      </c>
      <c r="G3" s="12" t="s">
        <v>17</v>
      </c>
      <c r="H3" s="14">
        <v>27.137410240914281</v>
      </c>
      <c r="I3" s="13" t="s">
        <v>18</v>
      </c>
      <c r="J3" s="15">
        <v>7.7152922371428572</v>
      </c>
      <c r="K3" s="12" t="s">
        <v>19</v>
      </c>
      <c r="L3" s="12">
        <v>134</v>
      </c>
      <c r="M3" s="12">
        <v>150</v>
      </c>
      <c r="N3" s="16">
        <v>27125</v>
      </c>
      <c r="O3" s="17">
        <v>50.022876020118488</v>
      </c>
    </row>
    <row r="4" spans="1:15" ht="33" customHeight="1" x14ac:dyDescent="0.2">
      <c r="A4" s="18">
        <v>2</v>
      </c>
      <c r="B4" s="18">
        <v>35181</v>
      </c>
      <c r="C4" s="18" t="s">
        <v>20</v>
      </c>
      <c r="D4" s="19">
        <v>1768</v>
      </c>
      <c r="E4" s="19" t="s">
        <v>16</v>
      </c>
      <c r="F4" s="20">
        <v>265</v>
      </c>
      <c r="G4" s="19" t="s">
        <v>21</v>
      </c>
      <c r="H4" s="21">
        <v>76.287768</v>
      </c>
      <c r="I4" s="20" t="s">
        <v>18</v>
      </c>
      <c r="J4" s="22">
        <v>25.245469</v>
      </c>
      <c r="K4" s="19" t="s">
        <v>19</v>
      </c>
      <c r="L4" s="19">
        <v>130</v>
      </c>
      <c r="M4" s="19">
        <v>117</v>
      </c>
      <c r="N4" s="23">
        <v>48230</v>
      </c>
      <c r="O4" s="24">
        <v>79.087464233879317</v>
      </c>
    </row>
    <row r="5" spans="1:15" ht="33" customHeight="1" x14ac:dyDescent="0.2">
      <c r="A5" s="11">
        <v>3</v>
      </c>
      <c r="B5" s="18">
        <v>33330</v>
      </c>
      <c r="C5" s="18" t="s">
        <v>22</v>
      </c>
      <c r="D5" s="19">
        <v>1732</v>
      </c>
      <c r="E5" s="19" t="s">
        <v>23</v>
      </c>
      <c r="F5" s="20">
        <v>256</v>
      </c>
      <c r="G5" s="19" t="s">
        <v>24</v>
      </c>
      <c r="H5" s="21">
        <v>50.797151999999997</v>
      </c>
      <c r="I5" s="20" t="s">
        <v>25</v>
      </c>
      <c r="J5" s="22">
        <v>5.2475135999999996</v>
      </c>
      <c r="K5" s="19" t="s">
        <v>26</v>
      </c>
      <c r="L5" s="19">
        <v>113</v>
      </c>
      <c r="M5" s="19">
        <v>128</v>
      </c>
      <c r="N5" s="23">
        <v>47232</v>
      </c>
      <c r="O5" s="24">
        <v>53.774085365853665</v>
      </c>
    </row>
    <row r="6" spans="1:15" ht="33" customHeight="1" x14ac:dyDescent="0.2">
      <c r="A6" s="18">
        <v>4</v>
      </c>
      <c r="B6" s="18">
        <v>30484</v>
      </c>
      <c r="C6" s="18" t="s">
        <v>27</v>
      </c>
      <c r="D6" s="19">
        <v>1744</v>
      </c>
      <c r="E6" s="19" t="s">
        <v>23</v>
      </c>
      <c r="F6" s="20">
        <v>404</v>
      </c>
      <c r="G6" s="19" t="s">
        <v>28</v>
      </c>
      <c r="H6" s="21">
        <v>63.908672000000003</v>
      </c>
      <c r="I6" s="20" t="s">
        <v>29</v>
      </c>
      <c r="J6" s="22">
        <v>23.37114</v>
      </c>
      <c r="K6" s="19" t="s">
        <v>26</v>
      </c>
      <c r="L6" s="19">
        <v>152</v>
      </c>
      <c r="M6" s="19">
        <v>154</v>
      </c>
      <c r="N6" s="23">
        <v>92920</v>
      </c>
      <c r="O6" s="24">
        <v>34.389083082221269</v>
      </c>
    </row>
    <row r="7" spans="1:15" ht="33" customHeight="1" x14ac:dyDescent="0.2">
      <c r="A7" s="11">
        <v>5</v>
      </c>
      <c r="B7" s="18">
        <v>30754</v>
      </c>
      <c r="C7" s="18" t="s">
        <v>30</v>
      </c>
      <c r="D7" s="19">
        <v>1764</v>
      </c>
      <c r="E7" s="19" t="s">
        <v>23</v>
      </c>
      <c r="F7" s="20">
        <v>365</v>
      </c>
      <c r="G7" s="19" t="s">
        <v>28</v>
      </c>
      <c r="H7" s="21">
        <v>76.668490000000006</v>
      </c>
      <c r="I7" s="20" t="s">
        <v>29</v>
      </c>
      <c r="J7" s="22">
        <v>7.227017</v>
      </c>
      <c r="K7" s="19" t="s">
        <v>31</v>
      </c>
      <c r="L7" s="19">
        <v>163</v>
      </c>
      <c r="M7" s="19">
        <v>83</v>
      </c>
      <c r="N7" s="23">
        <v>60042.5</v>
      </c>
      <c r="O7" s="24">
        <v>63.845184660865215</v>
      </c>
    </row>
    <row r="8" spans="1:15" ht="33" customHeight="1" x14ac:dyDescent="0.2">
      <c r="A8" s="18">
        <v>6</v>
      </c>
      <c r="B8" s="18">
        <v>30911</v>
      </c>
      <c r="C8" s="18" t="s">
        <v>32</v>
      </c>
      <c r="D8" s="19">
        <v>1770</v>
      </c>
      <c r="E8" s="19" t="s">
        <v>23</v>
      </c>
      <c r="F8" s="20">
        <v>390</v>
      </c>
      <c r="G8" s="19" t="s">
        <v>28</v>
      </c>
      <c r="H8" s="21">
        <v>148.00625219999998</v>
      </c>
      <c r="I8" s="20" t="s">
        <v>33</v>
      </c>
      <c r="J8" s="22">
        <v>61.632840000000002</v>
      </c>
      <c r="K8" s="19" t="s">
        <v>31</v>
      </c>
      <c r="L8" s="19">
        <v>163</v>
      </c>
      <c r="M8" s="19">
        <v>83</v>
      </c>
      <c r="N8" s="23">
        <v>64155</v>
      </c>
      <c r="O8" s="24">
        <v>115.35051999064765</v>
      </c>
    </row>
    <row r="9" spans="1:15" ht="33" customHeight="1" x14ac:dyDescent="0.2">
      <c r="A9" s="11">
        <v>7</v>
      </c>
      <c r="B9" s="18">
        <v>32283</v>
      </c>
      <c r="C9" s="18" t="s">
        <v>34</v>
      </c>
      <c r="D9" s="19">
        <v>1775</v>
      </c>
      <c r="E9" s="19" t="s">
        <v>23</v>
      </c>
      <c r="F9" s="20">
        <v>393</v>
      </c>
      <c r="G9" s="19" t="s">
        <v>28</v>
      </c>
      <c r="H9" s="21">
        <v>152.42196419999999</v>
      </c>
      <c r="I9" s="20" t="s">
        <v>35</v>
      </c>
      <c r="J9" s="20" t="s">
        <v>35</v>
      </c>
      <c r="K9" s="19" t="s">
        <v>31</v>
      </c>
      <c r="L9" s="19">
        <v>163</v>
      </c>
      <c r="M9" s="19">
        <v>83</v>
      </c>
      <c r="N9" s="23">
        <v>64648.5</v>
      </c>
      <c r="O9" s="24">
        <v>117.88515139562401</v>
      </c>
    </row>
    <row r="10" spans="1:15" ht="33" customHeight="1" x14ac:dyDescent="0.2">
      <c r="A10" s="18">
        <v>8</v>
      </c>
      <c r="B10" s="18">
        <v>31639</v>
      </c>
      <c r="C10" s="18" t="s">
        <v>36</v>
      </c>
      <c r="D10" s="19">
        <v>1784</v>
      </c>
      <c r="E10" s="19" t="s">
        <v>23</v>
      </c>
      <c r="F10" s="20">
        <v>428</v>
      </c>
      <c r="G10" s="19" t="s">
        <v>28</v>
      </c>
      <c r="H10" s="21">
        <v>63.908672000000003</v>
      </c>
      <c r="I10" s="20" t="s">
        <v>37</v>
      </c>
      <c r="J10" s="22">
        <v>75.290678</v>
      </c>
      <c r="K10" s="19" t="s">
        <v>26</v>
      </c>
      <c r="L10" s="19">
        <v>130</v>
      </c>
      <c r="M10" s="19">
        <v>96</v>
      </c>
      <c r="N10" s="23">
        <v>68908</v>
      </c>
      <c r="O10" s="24">
        <v>46.372461833168863</v>
      </c>
    </row>
    <row r="11" spans="1:15" ht="33" customHeight="1" x14ac:dyDescent="0.2">
      <c r="A11" s="11">
        <v>9</v>
      </c>
      <c r="B11" s="25">
        <v>30808</v>
      </c>
      <c r="C11" s="25" t="s">
        <v>38</v>
      </c>
      <c r="D11" s="26">
        <v>1765</v>
      </c>
      <c r="E11" s="19" t="s">
        <v>23</v>
      </c>
      <c r="F11" s="26">
        <v>169</v>
      </c>
      <c r="G11" s="26" t="s">
        <v>24</v>
      </c>
      <c r="H11" s="27">
        <v>40.637721599999999</v>
      </c>
      <c r="I11" s="28" t="s">
        <v>35</v>
      </c>
      <c r="J11" s="27" t="s">
        <v>35</v>
      </c>
      <c r="K11" s="26" t="s">
        <v>39</v>
      </c>
      <c r="L11" s="26">
        <v>90</v>
      </c>
      <c r="M11" s="26">
        <v>53</v>
      </c>
      <c r="N11" s="23">
        <v>16562</v>
      </c>
      <c r="O11" s="24">
        <v>122.68361792054101</v>
      </c>
    </row>
    <row r="12" spans="1:15" ht="33" customHeight="1" x14ac:dyDescent="0.2">
      <c r="A12" s="18">
        <v>10</v>
      </c>
      <c r="B12" s="25">
        <v>30864</v>
      </c>
      <c r="C12" s="25" t="s">
        <v>40</v>
      </c>
      <c r="D12" s="26">
        <v>1768</v>
      </c>
      <c r="E12" s="19" t="s">
        <v>23</v>
      </c>
      <c r="F12" s="26">
        <v>534</v>
      </c>
      <c r="G12" s="26" t="s">
        <v>41</v>
      </c>
      <c r="H12" s="27">
        <v>140.56275840000001</v>
      </c>
      <c r="I12" s="28" t="s">
        <v>35</v>
      </c>
      <c r="J12" s="27" t="s">
        <v>35</v>
      </c>
      <c r="K12" s="26" t="s">
        <v>31</v>
      </c>
      <c r="L12" s="26">
        <v>328</v>
      </c>
      <c r="M12" s="26">
        <v>109</v>
      </c>
      <c r="N12" s="23">
        <v>145782</v>
      </c>
      <c r="O12" s="24">
        <v>48.209915627443714</v>
      </c>
    </row>
    <row r="13" spans="1:15" ht="33" customHeight="1" x14ac:dyDescent="0.2">
      <c r="A13" s="11">
        <v>11</v>
      </c>
      <c r="B13" s="25">
        <v>30874</v>
      </c>
      <c r="C13" s="25" t="s">
        <v>42</v>
      </c>
      <c r="D13" s="26">
        <v>1769</v>
      </c>
      <c r="E13" s="19" t="s">
        <v>23</v>
      </c>
      <c r="F13" s="26">
        <v>528</v>
      </c>
      <c r="G13" s="26" t="s">
        <v>24</v>
      </c>
      <c r="H13" s="27">
        <v>106.6740192</v>
      </c>
      <c r="I13" s="28" t="s">
        <v>35</v>
      </c>
      <c r="J13" s="27" t="s">
        <v>35</v>
      </c>
      <c r="K13" s="26" t="s">
        <v>43</v>
      </c>
      <c r="L13" s="26">
        <v>365</v>
      </c>
      <c r="M13" s="26">
        <v>36</v>
      </c>
      <c r="N13" s="23">
        <v>115368</v>
      </c>
      <c r="O13" s="24">
        <v>46.232065737466201</v>
      </c>
    </row>
    <row r="14" spans="1:15" ht="33" customHeight="1" x14ac:dyDescent="0.2">
      <c r="A14" s="18">
        <v>12</v>
      </c>
      <c r="B14" s="25">
        <v>30875</v>
      </c>
      <c r="C14" s="25" t="s">
        <v>44</v>
      </c>
      <c r="D14" s="26">
        <v>1768</v>
      </c>
      <c r="E14" s="19" t="s">
        <v>23</v>
      </c>
      <c r="F14" s="26">
        <v>373</v>
      </c>
      <c r="G14" s="26" t="s">
        <v>24</v>
      </c>
      <c r="H14" s="27">
        <v>45.636977739600006</v>
      </c>
      <c r="I14" s="28" t="s">
        <v>35</v>
      </c>
      <c r="J14" s="27" t="s">
        <v>35</v>
      </c>
      <c r="K14" s="26" t="s">
        <v>45</v>
      </c>
      <c r="L14" s="26">
        <v>216</v>
      </c>
      <c r="M14" s="26">
        <v>140</v>
      </c>
      <c r="N14" s="23">
        <v>92504</v>
      </c>
      <c r="O14" s="24">
        <v>24.66756991027415</v>
      </c>
    </row>
    <row r="15" spans="1:15" ht="33" customHeight="1" x14ac:dyDescent="0.2">
      <c r="A15" s="11">
        <v>13</v>
      </c>
      <c r="B15" s="25">
        <v>30882</v>
      </c>
      <c r="C15" s="25" t="s">
        <v>46</v>
      </c>
      <c r="D15" s="26">
        <v>1769</v>
      </c>
      <c r="E15" s="19" t="s">
        <v>23</v>
      </c>
      <c r="F15" s="26">
        <v>473</v>
      </c>
      <c r="G15" s="26" t="s">
        <v>47</v>
      </c>
      <c r="H15" s="27">
        <v>140.55528102000002</v>
      </c>
      <c r="I15" s="28" t="s">
        <v>35</v>
      </c>
      <c r="J15" s="27" t="s">
        <v>35</v>
      </c>
      <c r="K15" s="26" t="s">
        <v>31</v>
      </c>
      <c r="L15" s="26">
        <v>137</v>
      </c>
      <c r="M15" s="26">
        <v>70</v>
      </c>
      <c r="N15" s="23">
        <v>65510.5</v>
      </c>
      <c r="O15" s="24">
        <v>107.27691058685249</v>
      </c>
    </row>
    <row r="16" spans="1:15" ht="33" customHeight="1" x14ac:dyDescent="0.2">
      <c r="A16" s="18">
        <v>14</v>
      </c>
      <c r="B16" s="25">
        <v>30893</v>
      </c>
      <c r="C16" s="25" t="s">
        <v>48</v>
      </c>
      <c r="D16" s="26">
        <v>1769</v>
      </c>
      <c r="E16" s="19" t="s">
        <v>23</v>
      </c>
      <c r="F16" s="26">
        <v>415</v>
      </c>
      <c r="G16" s="26" t="s">
        <v>28</v>
      </c>
      <c r="H16" s="27">
        <v>115.40807574000002</v>
      </c>
      <c r="I16" s="28" t="s">
        <v>35</v>
      </c>
      <c r="J16" s="27" t="s">
        <v>35</v>
      </c>
      <c r="K16" s="26" t="s">
        <v>31</v>
      </c>
      <c r="L16" s="26">
        <v>208</v>
      </c>
      <c r="M16" s="26">
        <v>61</v>
      </c>
      <c r="N16" s="23">
        <v>68475</v>
      </c>
      <c r="O16" s="24">
        <v>84.270226900328595</v>
      </c>
    </row>
    <row r="17" spans="1:15" ht="33" customHeight="1" x14ac:dyDescent="0.2">
      <c r="A17" s="11">
        <v>15</v>
      </c>
      <c r="B17" s="25">
        <v>30926</v>
      </c>
      <c r="C17" s="25" t="s">
        <v>40</v>
      </c>
      <c r="D17" s="26">
        <v>1770</v>
      </c>
      <c r="E17" s="19" t="s">
        <v>23</v>
      </c>
      <c r="F17" s="26">
        <v>520</v>
      </c>
      <c r="G17" s="26" t="s">
        <v>41</v>
      </c>
      <c r="H17" s="27">
        <v>147.93884191999999</v>
      </c>
      <c r="I17" s="28" t="s">
        <v>35</v>
      </c>
      <c r="J17" s="27" t="s">
        <v>35</v>
      </c>
      <c r="K17" s="26" t="s">
        <v>31</v>
      </c>
      <c r="L17" s="26">
        <v>164</v>
      </c>
      <c r="M17" s="26">
        <v>60</v>
      </c>
      <c r="N17" s="23">
        <v>73840</v>
      </c>
      <c r="O17" s="24">
        <v>100.17527215601298</v>
      </c>
    </row>
    <row r="18" spans="1:15" ht="33" customHeight="1" x14ac:dyDescent="0.2">
      <c r="A18" s="18">
        <v>16</v>
      </c>
      <c r="B18" s="25">
        <v>30927</v>
      </c>
      <c r="C18" s="25" t="s">
        <v>42</v>
      </c>
      <c r="D18" s="26">
        <v>1770</v>
      </c>
      <c r="E18" s="19" t="s">
        <v>23</v>
      </c>
      <c r="F18" s="26">
        <v>582</v>
      </c>
      <c r="G18" s="26" t="s">
        <v>41</v>
      </c>
      <c r="H18" s="27">
        <v>174.80754256</v>
      </c>
      <c r="I18" s="28" t="s">
        <v>35</v>
      </c>
      <c r="J18" s="27" t="s">
        <v>35</v>
      </c>
      <c r="K18" s="26" t="s">
        <v>31</v>
      </c>
      <c r="L18" s="26">
        <v>163</v>
      </c>
      <c r="M18" s="26">
        <v>58</v>
      </c>
      <c r="N18" s="23">
        <v>81189</v>
      </c>
      <c r="O18" s="24">
        <v>107.65469617805368</v>
      </c>
    </row>
    <row r="19" spans="1:15" ht="33" customHeight="1" x14ac:dyDescent="0.2">
      <c r="A19" s="11">
        <v>17</v>
      </c>
      <c r="B19" s="25">
        <v>30948</v>
      </c>
      <c r="C19" s="25" t="s">
        <v>49</v>
      </c>
      <c r="D19" s="26">
        <v>1772</v>
      </c>
      <c r="E19" s="19" t="s">
        <v>23</v>
      </c>
      <c r="F19" s="26">
        <v>571</v>
      </c>
      <c r="G19" s="26" t="s">
        <v>28</v>
      </c>
      <c r="H19" s="27">
        <v>121.35008676000001</v>
      </c>
      <c r="I19" s="28" t="s">
        <v>35</v>
      </c>
      <c r="J19" s="27" t="s">
        <v>35</v>
      </c>
      <c r="K19" s="26" t="s">
        <v>31</v>
      </c>
      <c r="L19" s="26">
        <v>139</v>
      </c>
      <c r="M19" s="26">
        <v>50</v>
      </c>
      <c r="N19" s="23">
        <v>68234.5</v>
      </c>
      <c r="O19" s="24">
        <v>88.921357055448496</v>
      </c>
    </row>
    <row r="20" spans="1:15" ht="33" customHeight="1" x14ac:dyDescent="0.2">
      <c r="A20" s="18">
        <v>18</v>
      </c>
      <c r="B20" s="25">
        <v>30967</v>
      </c>
      <c r="C20" s="25" t="s">
        <v>50</v>
      </c>
      <c r="D20" s="26">
        <v>1772</v>
      </c>
      <c r="E20" s="19" t="s">
        <v>23</v>
      </c>
      <c r="F20" s="26">
        <v>172</v>
      </c>
      <c r="G20" s="26" t="s">
        <v>28</v>
      </c>
      <c r="H20" s="27">
        <v>36.906640639999999</v>
      </c>
      <c r="I20" s="28" t="s">
        <v>35</v>
      </c>
      <c r="J20" s="27" t="s">
        <v>35</v>
      </c>
      <c r="K20" s="26" t="s">
        <v>31</v>
      </c>
      <c r="L20" s="26">
        <v>60</v>
      </c>
      <c r="M20" s="26">
        <v>62</v>
      </c>
      <c r="N20" s="23">
        <v>15824</v>
      </c>
      <c r="O20" s="24">
        <v>116.61602831142568</v>
      </c>
    </row>
    <row r="21" spans="1:15" ht="33" customHeight="1" x14ac:dyDescent="0.2">
      <c r="A21" s="11">
        <v>19</v>
      </c>
      <c r="B21" s="25">
        <v>30970</v>
      </c>
      <c r="C21" s="25" t="s">
        <v>51</v>
      </c>
      <c r="D21" s="26">
        <v>1772</v>
      </c>
      <c r="E21" s="19" t="s">
        <v>23</v>
      </c>
      <c r="F21" s="26">
        <v>336</v>
      </c>
      <c r="G21" s="26" t="s">
        <v>28</v>
      </c>
      <c r="H21" s="27">
        <v>50.6966818</v>
      </c>
      <c r="I21" s="28" t="s">
        <v>35</v>
      </c>
      <c r="J21" s="27" t="s">
        <v>35</v>
      </c>
      <c r="K21" s="26" t="s">
        <v>43</v>
      </c>
      <c r="L21" s="26">
        <v>137</v>
      </c>
      <c r="M21" s="26">
        <v>56</v>
      </c>
      <c r="N21" s="23">
        <v>41832</v>
      </c>
      <c r="O21" s="24">
        <v>60.595574918722505</v>
      </c>
    </row>
    <row r="22" spans="1:15" ht="33" customHeight="1" x14ac:dyDescent="0.2">
      <c r="A22" s="18">
        <v>20</v>
      </c>
      <c r="B22" s="25">
        <v>31000</v>
      </c>
      <c r="C22" s="25" t="s">
        <v>49</v>
      </c>
      <c r="D22" s="26">
        <v>1774</v>
      </c>
      <c r="E22" s="19" t="s">
        <v>23</v>
      </c>
      <c r="F22" s="26">
        <v>462</v>
      </c>
      <c r="G22" s="26" t="s">
        <v>28</v>
      </c>
      <c r="H22" s="27">
        <v>124.76442554000002</v>
      </c>
      <c r="I22" s="28" t="s">
        <v>35</v>
      </c>
      <c r="J22" s="27" t="s">
        <v>35</v>
      </c>
      <c r="K22" s="26" t="s">
        <v>31</v>
      </c>
      <c r="L22" s="26">
        <v>93</v>
      </c>
      <c r="M22" s="26">
        <v>47</v>
      </c>
      <c r="N22" s="23">
        <v>43197</v>
      </c>
      <c r="O22" s="24">
        <v>144.41329900224557</v>
      </c>
    </row>
    <row r="23" spans="1:15" ht="33" customHeight="1" x14ac:dyDescent="0.2">
      <c r="A23" s="11">
        <v>21</v>
      </c>
      <c r="B23" s="25">
        <v>31009</v>
      </c>
      <c r="C23" s="25" t="s">
        <v>51</v>
      </c>
      <c r="D23" s="26">
        <v>1775</v>
      </c>
      <c r="E23" s="19" t="s">
        <v>23</v>
      </c>
      <c r="F23" s="26">
        <v>460</v>
      </c>
      <c r="G23" s="26" t="s">
        <v>47</v>
      </c>
      <c r="H23" s="27">
        <v>154.05365896000001</v>
      </c>
      <c r="I23" s="28" t="s">
        <v>35</v>
      </c>
      <c r="J23" s="27" t="s">
        <v>35</v>
      </c>
      <c r="K23" s="26" t="s">
        <v>31</v>
      </c>
      <c r="L23" s="26">
        <v>267</v>
      </c>
      <c r="M23" s="26">
        <v>57</v>
      </c>
      <c r="N23" s="23">
        <v>87630</v>
      </c>
      <c r="O23" s="24">
        <v>87.900067876298067</v>
      </c>
    </row>
    <row r="24" spans="1:15" ht="33" customHeight="1" x14ac:dyDescent="0.2">
      <c r="A24" s="18">
        <v>22</v>
      </c>
      <c r="B24" s="25">
        <v>31026</v>
      </c>
      <c r="C24" s="25" t="s">
        <v>49</v>
      </c>
      <c r="D24" s="26">
        <v>1776</v>
      </c>
      <c r="E24" s="19" t="s">
        <v>23</v>
      </c>
      <c r="F24" s="26">
        <v>435</v>
      </c>
      <c r="G24" s="26" t="s">
        <v>28</v>
      </c>
      <c r="H24" s="27">
        <v>121.25994506000001</v>
      </c>
      <c r="I24" s="28" t="s">
        <v>35</v>
      </c>
      <c r="J24" s="27" t="s">
        <v>35</v>
      </c>
      <c r="K24" s="26" t="s">
        <v>31</v>
      </c>
      <c r="L24" s="26">
        <v>87</v>
      </c>
      <c r="M24" s="26">
        <v>59</v>
      </c>
      <c r="N24" s="23">
        <v>44587.5</v>
      </c>
      <c r="O24" s="24">
        <v>135.9797533613681</v>
      </c>
    </row>
    <row r="25" spans="1:15" ht="33" customHeight="1" x14ac:dyDescent="0.2">
      <c r="A25" s="11">
        <v>23</v>
      </c>
      <c r="B25" s="25">
        <v>31180</v>
      </c>
      <c r="C25" s="25" t="s">
        <v>52</v>
      </c>
      <c r="D25" s="26">
        <v>1787</v>
      </c>
      <c r="E25" s="19" t="s">
        <v>23</v>
      </c>
      <c r="F25" s="26">
        <v>643</v>
      </c>
      <c r="G25" s="26" t="s">
        <v>28</v>
      </c>
      <c r="H25" s="27">
        <v>210.025848</v>
      </c>
      <c r="I25" s="28" t="s">
        <v>35</v>
      </c>
      <c r="J25" s="27" t="s">
        <v>35</v>
      </c>
      <c r="K25" s="26" t="s">
        <v>53</v>
      </c>
      <c r="L25" s="26">
        <v>134</v>
      </c>
      <c r="M25" s="26">
        <v>102</v>
      </c>
      <c r="N25" s="23">
        <v>108667</v>
      </c>
      <c r="O25" s="24">
        <v>96.637363689068437</v>
      </c>
    </row>
    <row r="26" spans="1:15" ht="33" customHeight="1" x14ac:dyDescent="0.2">
      <c r="A26" s="18">
        <v>24</v>
      </c>
      <c r="B26" s="25">
        <v>31184</v>
      </c>
      <c r="C26" s="25" t="s">
        <v>54</v>
      </c>
      <c r="D26" s="26">
        <v>1787</v>
      </c>
      <c r="E26" s="19" t="s">
        <v>23</v>
      </c>
      <c r="F26" s="26">
        <v>198</v>
      </c>
      <c r="G26" s="26" t="s">
        <v>28</v>
      </c>
      <c r="H26" s="27">
        <v>51.128576539999997</v>
      </c>
      <c r="I26" s="28" t="s">
        <v>35</v>
      </c>
      <c r="J26" s="27" t="s">
        <v>35</v>
      </c>
      <c r="K26" s="26" t="s">
        <v>31</v>
      </c>
      <c r="L26" s="26">
        <v>207</v>
      </c>
      <c r="M26" s="26">
        <v>59</v>
      </c>
      <c r="N26" s="23">
        <v>32175</v>
      </c>
      <c r="O26" s="24">
        <v>79.453887397047396</v>
      </c>
    </row>
    <row r="27" spans="1:15" ht="33" customHeight="1" x14ac:dyDescent="0.2">
      <c r="A27" s="11">
        <v>25</v>
      </c>
      <c r="B27" s="25">
        <v>31188</v>
      </c>
      <c r="C27" s="25" t="s">
        <v>55</v>
      </c>
      <c r="D27" s="26">
        <v>1787</v>
      </c>
      <c r="E27" s="19" t="s">
        <v>23</v>
      </c>
      <c r="F27" s="26">
        <v>569</v>
      </c>
      <c r="G27" s="26" t="s">
        <v>28</v>
      </c>
      <c r="H27" s="27">
        <v>107.7156768</v>
      </c>
      <c r="I27" s="28" t="s">
        <v>35</v>
      </c>
      <c r="J27" s="27" t="s">
        <v>35</v>
      </c>
      <c r="K27" s="26" t="s">
        <v>31</v>
      </c>
      <c r="L27" s="26">
        <v>174</v>
      </c>
      <c r="M27" s="26">
        <v>53</v>
      </c>
      <c r="N27" s="23">
        <v>79660</v>
      </c>
      <c r="O27" s="24">
        <v>67.609638965603807</v>
      </c>
    </row>
    <row r="28" spans="1:15" ht="33" customHeight="1" x14ac:dyDescent="0.2">
      <c r="A28" s="18">
        <v>26</v>
      </c>
      <c r="B28" s="25">
        <v>31189</v>
      </c>
      <c r="C28" s="25" t="s">
        <v>56</v>
      </c>
      <c r="D28" s="26">
        <v>1787</v>
      </c>
      <c r="E28" s="19" t="s">
        <v>23</v>
      </c>
      <c r="F28" s="26">
        <v>14</v>
      </c>
      <c r="G28" s="26" t="s">
        <v>28</v>
      </c>
      <c r="H28" s="27">
        <v>4.2059468000000004</v>
      </c>
      <c r="I28" s="28" t="s">
        <v>35</v>
      </c>
      <c r="J28" s="27" t="s">
        <v>35</v>
      </c>
      <c r="K28" s="26" t="s">
        <v>31</v>
      </c>
      <c r="L28" s="26">
        <v>139</v>
      </c>
      <c r="M28" s="26">
        <v>58</v>
      </c>
      <c r="N28" s="23">
        <v>1785</v>
      </c>
      <c r="O28" s="24">
        <v>117.81363585434175</v>
      </c>
    </row>
    <row r="29" spans="1:15" ht="33" customHeight="1" x14ac:dyDescent="0.2">
      <c r="A29" s="11">
        <v>27</v>
      </c>
      <c r="B29" s="25">
        <v>31209</v>
      </c>
      <c r="C29" s="25" t="s">
        <v>57</v>
      </c>
      <c r="D29" s="26">
        <v>1788</v>
      </c>
      <c r="E29" s="19" t="s">
        <v>23</v>
      </c>
      <c r="F29" s="26">
        <v>258</v>
      </c>
      <c r="G29" s="26" t="s">
        <v>28</v>
      </c>
      <c r="H29" s="27">
        <v>80.250329359999995</v>
      </c>
      <c r="I29" s="28" t="s">
        <v>35</v>
      </c>
      <c r="J29" s="27" t="s">
        <v>35</v>
      </c>
      <c r="K29" s="26" t="s">
        <v>26</v>
      </c>
      <c r="L29" s="26">
        <v>164</v>
      </c>
      <c r="M29" s="26">
        <v>198</v>
      </c>
      <c r="N29" s="23">
        <v>72240</v>
      </c>
      <c r="O29" s="24">
        <v>55.544247895902544</v>
      </c>
    </row>
    <row r="30" spans="1:15" ht="33" customHeight="1" x14ac:dyDescent="0.2">
      <c r="A30" s="18">
        <v>28</v>
      </c>
      <c r="B30" s="25">
        <v>31220</v>
      </c>
      <c r="C30" s="25" t="s">
        <v>58</v>
      </c>
      <c r="D30" s="26">
        <v>1787</v>
      </c>
      <c r="E30" s="19" t="s">
        <v>23</v>
      </c>
      <c r="F30" s="26">
        <v>516</v>
      </c>
      <c r="G30" s="26" t="s">
        <v>47</v>
      </c>
      <c r="H30" s="27">
        <v>121.19845075999999</v>
      </c>
      <c r="I30" s="28" t="s">
        <v>35</v>
      </c>
      <c r="J30" s="27" t="s">
        <v>35</v>
      </c>
      <c r="K30" s="26" t="s">
        <v>43</v>
      </c>
      <c r="L30" s="26">
        <v>97</v>
      </c>
      <c r="M30" s="26">
        <v>57</v>
      </c>
      <c r="N30" s="23">
        <v>54438</v>
      </c>
      <c r="O30" s="24">
        <v>111.31787607920938</v>
      </c>
    </row>
    <row r="31" spans="1:15" ht="33" customHeight="1" x14ac:dyDescent="0.2">
      <c r="A31" s="11">
        <v>29</v>
      </c>
      <c r="B31" s="25">
        <v>31224</v>
      </c>
      <c r="C31" s="25" t="s">
        <v>59</v>
      </c>
      <c r="D31" s="26">
        <v>1788</v>
      </c>
      <c r="E31" s="19" t="s">
        <v>23</v>
      </c>
      <c r="F31" s="26">
        <v>274</v>
      </c>
      <c r="G31" s="26" t="s">
        <v>28</v>
      </c>
      <c r="H31" s="27">
        <v>107.48886294</v>
      </c>
      <c r="I31" s="28" t="s">
        <v>35</v>
      </c>
      <c r="J31" s="27" t="s">
        <v>35</v>
      </c>
      <c r="K31" s="26" t="s">
        <v>26</v>
      </c>
      <c r="L31" s="26">
        <v>126</v>
      </c>
      <c r="M31" s="26">
        <v>88</v>
      </c>
      <c r="N31" s="23">
        <v>41374</v>
      </c>
      <c r="O31" s="24">
        <v>129.8990464301252</v>
      </c>
    </row>
    <row r="32" spans="1:15" ht="33" customHeight="1" x14ac:dyDescent="0.2">
      <c r="A32" s="18">
        <v>30</v>
      </c>
      <c r="B32" s="25">
        <v>31279</v>
      </c>
      <c r="C32" s="25" t="s">
        <v>55</v>
      </c>
      <c r="D32" s="26">
        <v>1790</v>
      </c>
      <c r="E32" s="19" t="s">
        <v>23</v>
      </c>
      <c r="F32" s="26">
        <v>440</v>
      </c>
      <c r="G32" s="26" t="s">
        <v>28</v>
      </c>
      <c r="H32" s="27">
        <v>115.25322996</v>
      </c>
      <c r="I32" s="28" t="s">
        <v>35</v>
      </c>
      <c r="J32" s="27" t="s">
        <v>35</v>
      </c>
      <c r="K32" s="26" t="s">
        <v>31</v>
      </c>
      <c r="L32" s="26">
        <v>199</v>
      </c>
      <c r="M32" s="26">
        <v>56</v>
      </c>
      <c r="N32" s="23">
        <v>68420</v>
      </c>
      <c r="O32" s="24">
        <v>84.224809967845658</v>
      </c>
    </row>
    <row r="33" spans="1:15" ht="33" customHeight="1" x14ac:dyDescent="0.2">
      <c r="A33" s="11">
        <v>31</v>
      </c>
      <c r="B33" s="18">
        <v>9917</v>
      </c>
      <c r="C33" s="18" t="s">
        <v>60</v>
      </c>
      <c r="D33" s="19">
        <v>1681</v>
      </c>
      <c r="E33" s="19" t="s">
        <v>61</v>
      </c>
      <c r="F33" s="20">
        <v>288</v>
      </c>
      <c r="G33" s="19"/>
      <c r="H33" s="21" t="s">
        <v>35</v>
      </c>
      <c r="I33" s="20" t="s">
        <v>62</v>
      </c>
      <c r="J33" s="22">
        <v>113.080867</v>
      </c>
      <c r="K33" s="19" t="s">
        <v>26</v>
      </c>
      <c r="L33" s="19">
        <v>73</v>
      </c>
      <c r="M33" s="19">
        <v>117</v>
      </c>
      <c r="N33" s="23">
        <v>44208</v>
      </c>
      <c r="O33" s="24" t="s">
        <v>35</v>
      </c>
    </row>
    <row r="34" spans="1:15" ht="33" customHeight="1" x14ac:dyDescent="0.2">
      <c r="A34" s="18">
        <v>32</v>
      </c>
      <c r="B34" s="18">
        <v>9870</v>
      </c>
      <c r="C34" s="18" t="s">
        <v>63</v>
      </c>
      <c r="D34" s="19">
        <v>1683</v>
      </c>
      <c r="E34" s="19" t="s">
        <v>61</v>
      </c>
      <c r="F34" s="20">
        <v>448</v>
      </c>
      <c r="G34" s="19"/>
      <c r="H34" s="21" t="s">
        <v>35</v>
      </c>
      <c r="I34" s="20" t="s">
        <v>62</v>
      </c>
      <c r="J34" s="22">
        <v>160.826122</v>
      </c>
      <c r="K34" s="19" t="s">
        <v>26</v>
      </c>
      <c r="L34" s="19">
        <v>73</v>
      </c>
      <c r="M34" s="19">
        <v>117</v>
      </c>
      <c r="N34" s="23">
        <v>68768</v>
      </c>
      <c r="O34" s="24" t="s">
        <v>35</v>
      </c>
    </row>
    <row r="35" spans="1:15" ht="33" customHeight="1" x14ac:dyDescent="0.2">
      <c r="A35" s="11">
        <v>33</v>
      </c>
      <c r="B35" s="18">
        <v>15074</v>
      </c>
      <c r="C35" s="18" t="s">
        <v>64</v>
      </c>
      <c r="D35" s="19">
        <v>1683</v>
      </c>
      <c r="E35" s="19" t="s">
        <v>61</v>
      </c>
      <c r="F35" s="20">
        <v>507</v>
      </c>
      <c r="G35" s="19" t="s">
        <v>24</v>
      </c>
      <c r="H35" s="21">
        <v>0.60739200000000004</v>
      </c>
      <c r="I35" s="20" t="s">
        <v>62</v>
      </c>
      <c r="J35" s="22">
        <v>179.49343999999999</v>
      </c>
      <c r="K35" s="19" t="s">
        <v>19</v>
      </c>
      <c r="L35" s="19">
        <v>107</v>
      </c>
      <c r="M35" s="19">
        <v>110</v>
      </c>
      <c r="N35" s="23">
        <v>82894.5</v>
      </c>
      <c r="O35" s="24">
        <v>0.36636447532707239</v>
      </c>
    </row>
    <row r="36" spans="1:15" ht="33" customHeight="1" x14ac:dyDescent="0.2">
      <c r="A36" s="18">
        <v>34</v>
      </c>
      <c r="B36" s="18">
        <v>20112</v>
      </c>
      <c r="C36" s="18" t="s">
        <v>65</v>
      </c>
      <c r="D36" s="19">
        <v>1683</v>
      </c>
      <c r="E36" s="19" t="s">
        <v>61</v>
      </c>
      <c r="F36" s="20">
        <v>550</v>
      </c>
      <c r="G36" s="19"/>
      <c r="H36" s="21" t="s">
        <v>35</v>
      </c>
      <c r="I36" s="20" t="s">
        <v>62</v>
      </c>
      <c r="J36" s="22">
        <v>251.29081600000001</v>
      </c>
      <c r="K36" s="19" t="s">
        <v>26</v>
      </c>
      <c r="L36" s="19">
        <v>73</v>
      </c>
      <c r="M36" s="19">
        <v>117</v>
      </c>
      <c r="N36" s="23">
        <v>84425</v>
      </c>
      <c r="O36" s="24" t="s">
        <v>35</v>
      </c>
    </row>
    <row r="37" spans="1:15" ht="33" customHeight="1" x14ac:dyDescent="0.2">
      <c r="A37" s="11">
        <v>35</v>
      </c>
      <c r="B37" s="18">
        <v>9669</v>
      </c>
      <c r="C37" s="18" t="s">
        <v>66</v>
      </c>
      <c r="D37" s="19">
        <v>1685</v>
      </c>
      <c r="E37" s="19" t="s">
        <v>61</v>
      </c>
      <c r="F37" s="20">
        <v>310</v>
      </c>
      <c r="G37" s="19" t="s">
        <v>24</v>
      </c>
      <c r="H37" s="21">
        <v>0.32655299999999998</v>
      </c>
      <c r="I37" s="20" t="s">
        <v>62</v>
      </c>
      <c r="J37" s="22">
        <v>114.875801</v>
      </c>
      <c r="K37" s="19" t="s">
        <v>19</v>
      </c>
      <c r="L37" s="19">
        <v>107</v>
      </c>
      <c r="M37" s="19">
        <v>110</v>
      </c>
      <c r="N37" s="23">
        <v>50685</v>
      </c>
      <c r="O37" s="24">
        <v>0.32213968629772122</v>
      </c>
    </row>
    <row r="38" spans="1:15" ht="33" customHeight="1" x14ac:dyDescent="0.2">
      <c r="A38" s="18">
        <v>36</v>
      </c>
      <c r="B38" s="18">
        <v>9668</v>
      </c>
      <c r="C38" s="18" t="s">
        <v>67</v>
      </c>
      <c r="D38" s="19">
        <v>1685</v>
      </c>
      <c r="E38" s="19" t="s">
        <v>61</v>
      </c>
      <c r="F38" s="20">
        <v>376</v>
      </c>
      <c r="G38" s="19" t="s">
        <v>24</v>
      </c>
      <c r="H38" s="21">
        <v>0.580538</v>
      </c>
      <c r="I38" s="20" t="s">
        <v>62</v>
      </c>
      <c r="J38" s="22">
        <v>118.46567</v>
      </c>
      <c r="K38" s="19" t="s">
        <v>31</v>
      </c>
      <c r="L38" s="19">
        <v>78</v>
      </c>
      <c r="M38" s="19">
        <v>119</v>
      </c>
      <c r="N38" s="23">
        <v>59408</v>
      </c>
      <c r="O38" s="24">
        <v>0.48860254511176948</v>
      </c>
    </row>
    <row r="39" spans="1:15" ht="33" customHeight="1" x14ac:dyDescent="0.2">
      <c r="A39" s="11">
        <v>37</v>
      </c>
      <c r="B39" s="18">
        <v>9684</v>
      </c>
      <c r="C39" s="18" t="s">
        <v>68</v>
      </c>
      <c r="D39" s="19">
        <v>1686</v>
      </c>
      <c r="E39" s="19" t="s">
        <v>61</v>
      </c>
      <c r="F39" s="20">
        <v>404</v>
      </c>
      <c r="G39" s="19"/>
      <c r="H39" s="21" t="s">
        <v>35</v>
      </c>
      <c r="I39" s="20" t="s">
        <v>62</v>
      </c>
      <c r="J39" s="22">
        <v>179.85242600000001</v>
      </c>
      <c r="K39" s="19" t="s">
        <v>26</v>
      </c>
      <c r="L39" s="19">
        <v>73</v>
      </c>
      <c r="M39" s="19">
        <v>117</v>
      </c>
      <c r="N39" s="23">
        <v>62014</v>
      </c>
      <c r="O39" s="24" t="s">
        <v>35</v>
      </c>
    </row>
    <row r="40" spans="1:15" ht="33" customHeight="1" x14ac:dyDescent="0.2">
      <c r="A40" s="18">
        <v>38</v>
      </c>
      <c r="B40" s="18">
        <v>9702</v>
      </c>
      <c r="C40" s="18" t="s">
        <v>69</v>
      </c>
      <c r="D40" s="19">
        <v>1694</v>
      </c>
      <c r="E40" s="19" t="s">
        <v>61</v>
      </c>
      <c r="F40" s="20">
        <v>600</v>
      </c>
      <c r="G40" s="19"/>
      <c r="H40" s="21" t="s">
        <v>35</v>
      </c>
      <c r="I40" s="20" t="s">
        <v>62</v>
      </c>
      <c r="J40" s="22">
        <v>187.39115100000001</v>
      </c>
      <c r="K40" s="19" t="s">
        <v>26</v>
      </c>
      <c r="L40" s="19">
        <v>73</v>
      </c>
      <c r="M40" s="19">
        <v>117</v>
      </c>
      <c r="N40" s="23">
        <v>92100</v>
      </c>
      <c r="O40" s="24" t="s">
        <v>35</v>
      </c>
    </row>
    <row r="41" spans="1:15" ht="33" customHeight="1" x14ac:dyDescent="0.2">
      <c r="A41" s="11">
        <v>39</v>
      </c>
      <c r="B41" s="18">
        <v>9714</v>
      </c>
      <c r="C41" s="18" t="s">
        <v>70</v>
      </c>
      <c r="D41" s="19">
        <v>1694</v>
      </c>
      <c r="E41" s="19" t="s">
        <v>61</v>
      </c>
      <c r="F41" s="20">
        <v>700</v>
      </c>
      <c r="G41" s="19" t="s">
        <v>24</v>
      </c>
      <c r="H41" s="21">
        <v>2.9026939999999999</v>
      </c>
      <c r="I41" s="20" t="s">
        <v>62</v>
      </c>
      <c r="J41" s="22">
        <v>200.324679</v>
      </c>
      <c r="K41" s="19" t="s">
        <v>19</v>
      </c>
      <c r="L41" s="19">
        <v>107</v>
      </c>
      <c r="M41" s="19">
        <v>110</v>
      </c>
      <c r="N41" s="23">
        <v>114450</v>
      </c>
      <c r="O41" s="24">
        <v>1.2681057230231543</v>
      </c>
    </row>
    <row r="42" spans="1:15" ht="33" customHeight="1" x14ac:dyDescent="0.2">
      <c r="A42" s="18">
        <v>40</v>
      </c>
      <c r="B42" s="18">
        <v>9701</v>
      </c>
      <c r="C42" s="18" t="s">
        <v>71</v>
      </c>
      <c r="D42" s="19">
        <v>1694</v>
      </c>
      <c r="E42" s="19" t="s">
        <v>61</v>
      </c>
      <c r="F42" s="20">
        <v>600</v>
      </c>
      <c r="G42" s="19"/>
      <c r="H42" s="21" t="s">
        <v>35</v>
      </c>
      <c r="I42" s="20" t="s">
        <v>62</v>
      </c>
      <c r="J42" s="22">
        <v>252.36777699999999</v>
      </c>
      <c r="K42" s="19" t="s">
        <v>26</v>
      </c>
      <c r="L42" s="19">
        <v>73</v>
      </c>
      <c r="M42" s="19">
        <v>117</v>
      </c>
      <c r="N42" s="23">
        <v>92100</v>
      </c>
      <c r="O42" s="24" t="s">
        <v>35</v>
      </c>
    </row>
    <row r="43" spans="1:15" ht="33" customHeight="1" x14ac:dyDescent="0.2">
      <c r="A43" s="11">
        <v>41</v>
      </c>
      <c r="B43" s="18">
        <v>9726</v>
      </c>
      <c r="C43" s="18" t="s">
        <v>72</v>
      </c>
      <c r="D43" s="19">
        <v>1696</v>
      </c>
      <c r="E43" s="19" t="s">
        <v>61</v>
      </c>
      <c r="F43" s="20">
        <v>605</v>
      </c>
      <c r="G43" s="19" t="s">
        <v>24</v>
      </c>
      <c r="H43" s="21">
        <v>2.539857</v>
      </c>
      <c r="I43" s="20" t="s">
        <v>62</v>
      </c>
      <c r="J43" s="22">
        <v>280.00976600000001</v>
      </c>
      <c r="K43" s="19" t="s">
        <v>26</v>
      </c>
      <c r="L43" s="19">
        <v>73</v>
      </c>
      <c r="M43" s="19">
        <v>117</v>
      </c>
      <c r="N43" s="23">
        <v>92867.5</v>
      </c>
      <c r="O43" s="24">
        <v>1.3674627829972812</v>
      </c>
    </row>
    <row r="44" spans="1:15" ht="33" customHeight="1" x14ac:dyDescent="0.2">
      <c r="A44" s="18">
        <v>42</v>
      </c>
      <c r="B44" s="18">
        <v>75599</v>
      </c>
      <c r="C44" s="18" t="s">
        <v>73</v>
      </c>
      <c r="D44" s="19">
        <v>1721</v>
      </c>
      <c r="E44" s="19" t="s">
        <v>61</v>
      </c>
      <c r="F44" s="20">
        <v>273</v>
      </c>
      <c r="G44" s="19"/>
      <c r="H44" s="21" t="s">
        <v>35</v>
      </c>
      <c r="I44" s="20" t="s">
        <v>74</v>
      </c>
      <c r="J44" s="22">
        <v>2.5649411</v>
      </c>
      <c r="K44" s="19" t="s">
        <v>19</v>
      </c>
      <c r="L44" s="19">
        <v>117</v>
      </c>
      <c r="M44" s="19">
        <v>112</v>
      </c>
      <c r="N44" s="23">
        <v>46546.5</v>
      </c>
      <c r="O44" s="24" t="s">
        <v>35</v>
      </c>
    </row>
    <row r="45" spans="1:15" ht="33" customHeight="1" x14ac:dyDescent="0.2">
      <c r="A45" s="11">
        <v>43</v>
      </c>
      <c r="B45" s="18">
        <v>76371</v>
      </c>
      <c r="C45" s="18" t="s">
        <v>75</v>
      </c>
      <c r="D45" s="19">
        <v>1721</v>
      </c>
      <c r="E45" s="19" t="s">
        <v>61</v>
      </c>
      <c r="F45" s="20">
        <v>231</v>
      </c>
      <c r="G45" s="19"/>
      <c r="H45" s="21" t="s">
        <v>35</v>
      </c>
      <c r="I45" s="20" t="s">
        <v>76</v>
      </c>
      <c r="J45" s="22">
        <v>22.569443</v>
      </c>
      <c r="K45" s="19" t="s">
        <v>77</v>
      </c>
      <c r="L45" s="19">
        <v>137</v>
      </c>
      <c r="M45" s="19">
        <v>75</v>
      </c>
      <c r="N45" s="23">
        <v>33148.5</v>
      </c>
      <c r="O45" s="24" t="s">
        <v>35</v>
      </c>
    </row>
    <row r="46" spans="1:15" ht="33" customHeight="1" x14ac:dyDescent="0.2">
      <c r="A46" s="18">
        <v>44</v>
      </c>
      <c r="B46" s="18">
        <v>75956</v>
      </c>
      <c r="C46" s="18" t="s">
        <v>78</v>
      </c>
      <c r="D46" s="19">
        <v>1721</v>
      </c>
      <c r="E46" s="19" t="s">
        <v>61</v>
      </c>
      <c r="F46" s="20">
        <v>209</v>
      </c>
      <c r="G46" s="19" t="s">
        <v>24</v>
      </c>
      <c r="H46" s="21">
        <v>0.72567400000000004</v>
      </c>
      <c r="I46" s="20" t="s">
        <v>62</v>
      </c>
      <c r="J46" s="22">
        <v>32.308819200000002</v>
      </c>
      <c r="K46" s="19" t="s">
        <v>39</v>
      </c>
      <c r="L46" s="19">
        <v>132</v>
      </c>
      <c r="M46" s="19">
        <v>100</v>
      </c>
      <c r="N46" s="23">
        <v>34694</v>
      </c>
      <c r="O46" s="24">
        <v>1.0458206029861072</v>
      </c>
    </row>
    <row r="47" spans="1:15" ht="33" customHeight="1" x14ac:dyDescent="0.2">
      <c r="A47" s="11">
        <v>45</v>
      </c>
      <c r="B47" s="18">
        <v>75330</v>
      </c>
      <c r="C47" s="18" t="s">
        <v>79</v>
      </c>
      <c r="D47" s="19">
        <v>1721</v>
      </c>
      <c r="E47" s="19" t="s">
        <v>61</v>
      </c>
      <c r="F47" s="20">
        <v>110</v>
      </c>
      <c r="G47" s="19"/>
      <c r="H47" s="21" t="s">
        <v>35</v>
      </c>
      <c r="I47" s="20" t="s">
        <v>80</v>
      </c>
      <c r="J47" s="22">
        <v>49.546128800000005</v>
      </c>
      <c r="K47" s="19" t="s">
        <v>19</v>
      </c>
      <c r="L47" s="19">
        <v>117</v>
      </c>
      <c r="M47" s="19">
        <v>112</v>
      </c>
      <c r="N47" s="23">
        <v>18755</v>
      </c>
      <c r="O47" s="24" t="s">
        <v>35</v>
      </c>
    </row>
    <row r="48" spans="1:15" ht="33" customHeight="1" x14ac:dyDescent="0.2">
      <c r="A48" s="18">
        <v>46</v>
      </c>
      <c r="B48" s="18">
        <v>76147</v>
      </c>
      <c r="C48" s="18" t="s">
        <v>81</v>
      </c>
      <c r="D48" s="19">
        <v>1721</v>
      </c>
      <c r="E48" s="19" t="s">
        <v>61</v>
      </c>
      <c r="F48" s="20">
        <v>250</v>
      </c>
      <c r="G48" s="19" t="s">
        <v>24</v>
      </c>
      <c r="H48" s="21">
        <v>1.4513472000000001</v>
      </c>
      <c r="I48" s="20" t="s">
        <v>82</v>
      </c>
      <c r="J48" s="22">
        <v>85.087432399999997</v>
      </c>
      <c r="K48" s="19" t="s">
        <v>19</v>
      </c>
      <c r="L48" s="19">
        <v>117</v>
      </c>
      <c r="M48" s="19">
        <v>112</v>
      </c>
      <c r="N48" s="23">
        <v>42625</v>
      </c>
      <c r="O48" s="24">
        <v>1.7024600586510266</v>
      </c>
    </row>
    <row r="49" spans="1:15" ht="33" customHeight="1" x14ac:dyDescent="0.2">
      <c r="A49" s="11">
        <v>47</v>
      </c>
      <c r="B49" s="18">
        <v>76399</v>
      </c>
      <c r="C49" s="18" t="s">
        <v>83</v>
      </c>
      <c r="D49" s="19">
        <v>1722</v>
      </c>
      <c r="E49" s="19" t="s">
        <v>61</v>
      </c>
      <c r="F49" s="20">
        <v>367</v>
      </c>
      <c r="G49" s="19" t="s">
        <v>24</v>
      </c>
      <c r="H49" s="21">
        <v>1.8625622400000001</v>
      </c>
      <c r="I49" s="20" t="s">
        <v>84</v>
      </c>
      <c r="J49" s="22">
        <v>113.27208908</v>
      </c>
      <c r="K49" s="19" t="s">
        <v>26</v>
      </c>
      <c r="L49" s="19">
        <v>113</v>
      </c>
      <c r="M49" s="19">
        <v>128</v>
      </c>
      <c r="N49" s="23">
        <v>67711.5</v>
      </c>
      <c r="O49" s="24">
        <v>1.3753662524091184</v>
      </c>
    </row>
    <row r="50" spans="1:15" ht="33" customHeight="1" x14ac:dyDescent="0.2">
      <c r="A50" s="18">
        <v>48</v>
      </c>
      <c r="B50" s="18">
        <v>76405</v>
      </c>
      <c r="C50" s="18" t="s">
        <v>85</v>
      </c>
      <c r="D50" s="19">
        <v>1722</v>
      </c>
      <c r="E50" s="19" t="s">
        <v>61</v>
      </c>
      <c r="F50" s="20">
        <v>107</v>
      </c>
      <c r="G50" s="19" t="s">
        <v>24</v>
      </c>
      <c r="H50" s="21">
        <v>0.50797152000000001</v>
      </c>
      <c r="I50" s="20" t="s">
        <v>35</v>
      </c>
      <c r="J50" s="22"/>
      <c r="K50" s="19" t="s">
        <v>39</v>
      </c>
      <c r="L50" s="19">
        <v>132</v>
      </c>
      <c r="M50" s="19">
        <v>100</v>
      </c>
      <c r="N50" s="23">
        <v>17762</v>
      </c>
      <c r="O50" s="24">
        <v>1.4299389708366175</v>
      </c>
    </row>
    <row r="51" spans="1:15" ht="33" customHeight="1" x14ac:dyDescent="0.2">
      <c r="A51" s="11">
        <v>49</v>
      </c>
      <c r="B51" s="18">
        <v>76960</v>
      </c>
      <c r="C51" s="18" t="s">
        <v>86</v>
      </c>
      <c r="D51" s="19">
        <v>1722</v>
      </c>
      <c r="E51" s="19" t="s">
        <v>61</v>
      </c>
      <c r="F51" s="20">
        <v>300</v>
      </c>
      <c r="G51" s="19" t="s">
        <v>24</v>
      </c>
      <c r="H51" s="21">
        <v>2.1770208000000002</v>
      </c>
      <c r="I51" s="20" t="s">
        <v>84</v>
      </c>
      <c r="J51" s="22" t="s">
        <v>35</v>
      </c>
      <c r="K51" s="19" t="s">
        <v>19</v>
      </c>
      <c r="L51" s="19">
        <v>117</v>
      </c>
      <c r="M51" s="19">
        <v>112</v>
      </c>
      <c r="N51" s="23">
        <v>51150</v>
      </c>
      <c r="O51" s="24">
        <v>2.1280750733137834</v>
      </c>
    </row>
    <row r="52" spans="1:15" ht="33" customHeight="1" x14ac:dyDescent="0.2">
      <c r="A52" s="18">
        <v>50</v>
      </c>
      <c r="B52" s="18">
        <v>76435</v>
      </c>
      <c r="C52" s="18" t="s">
        <v>81</v>
      </c>
      <c r="D52" s="19">
        <v>1723</v>
      </c>
      <c r="E52" s="19" t="s">
        <v>61</v>
      </c>
      <c r="F52" s="20">
        <v>273</v>
      </c>
      <c r="G52" s="19" t="s">
        <v>24</v>
      </c>
      <c r="H52" s="21">
        <v>0.90709200000000001</v>
      </c>
      <c r="I52" s="20" t="s">
        <v>87</v>
      </c>
      <c r="J52" s="22">
        <v>70.012525920000002</v>
      </c>
      <c r="K52" s="19" t="s">
        <v>19</v>
      </c>
      <c r="L52" s="19">
        <v>117</v>
      </c>
      <c r="M52" s="19">
        <v>112</v>
      </c>
      <c r="N52" s="23">
        <v>46546.5</v>
      </c>
      <c r="O52" s="24">
        <v>0.97439334858689697</v>
      </c>
    </row>
    <row r="53" spans="1:15" ht="33" customHeight="1" x14ac:dyDescent="0.2">
      <c r="A53" s="11">
        <v>51</v>
      </c>
      <c r="B53" s="18">
        <v>75181</v>
      </c>
      <c r="C53" s="18" t="s">
        <v>88</v>
      </c>
      <c r="D53" s="19">
        <v>1723</v>
      </c>
      <c r="E53" s="19" t="s">
        <v>61</v>
      </c>
      <c r="F53" s="20">
        <v>250</v>
      </c>
      <c r="G53" s="19" t="s">
        <v>24</v>
      </c>
      <c r="H53" s="21">
        <v>3.3864768000000001</v>
      </c>
      <c r="I53" s="20" t="s">
        <v>35</v>
      </c>
      <c r="J53" s="22" t="s">
        <v>35</v>
      </c>
      <c r="K53" s="19" t="s">
        <v>26</v>
      </c>
      <c r="L53" s="19">
        <v>113</v>
      </c>
      <c r="M53" s="19">
        <v>128</v>
      </c>
      <c r="N53" s="23">
        <v>46125</v>
      </c>
      <c r="O53" s="24">
        <v>3.6709775609756101</v>
      </c>
    </row>
    <row r="54" spans="1:15" ht="33" customHeight="1" x14ac:dyDescent="0.2">
      <c r="A54" s="18">
        <v>52</v>
      </c>
      <c r="B54" s="18">
        <v>76192</v>
      </c>
      <c r="C54" s="18" t="s">
        <v>89</v>
      </c>
      <c r="D54" s="19">
        <v>1723</v>
      </c>
      <c r="E54" s="19" t="s">
        <v>61</v>
      </c>
      <c r="F54" s="20">
        <v>121</v>
      </c>
      <c r="G54" s="19" t="s">
        <v>24</v>
      </c>
      <c r="H54" s="21">
        <v>3.8097864000000001</v>
      </c>
      <c r="I54" s="20" t="s">
        <v>35</v>
      </c>
      <c r="J54" s="22" t="s">
        <v>35</v>
      </c>
      <c r="K54" s="19" t="s">
        <v>26</v>
      </c>
      <c r="L54" s="19">
        <v>113</v>
      </c>
      <c r="M54" s="19">
        <v>128</v>
      </c>
      <c r="N54" s="23">
        <v>22324.5</v>
      </c>
      <c r="O54" s="24">
        <v>8.5327474299536377</v>
      </c>
    </row>
    <row r="55" spans="1:15" ht="33" customHeight="1" x14ac:dyDescent="0.2">
      <c r="A55" s="11">
        <v>53</v>
      </c>
      <c r="B55" s="18">
        <v>76693</v>
      </c>
      <c r="C55" s="18" t="s">
        <v>90</v>
      </c>
      <c r="D55" s="19">
        <v>1723</v>
      </c>
      <c r="E55" s="19" t="s">
        <v>61</v>
      </c>
      <c r="F55" s="20">
        <v>221</v>
      </c>
      <c r="G55" s="19" t="s">
        <v>24</v>
      </c>
      <c r="H55" s="21">
        <v>2.1770208000000002</v>
      </c>
      <c r="I55" s="20" t="s">
        <v>91</v>
      </c>
      <c r="J55" s="22">
        <v>24.924164000000001</v>
      </c>
      <c r="K55" s="19" t="s">
        <v>39</v>
      </c>
      <c r="L55" s="19">
        <v>132</v>
      </c>
      <c r="M55" s="19">
        <v>100</v>
      </c>
      <c r="N55" s="23">
        <v>36686</v>
      </c>
      <c r="O55" s="24">
        <v>2.9671002562285347</v>
      </c>
    </row>
    <row r="56" spans="1:15" ht="33" customHeight="1" x14ac:dyDescent="0.2">
      <c r="A56" s="18">
        <v>54</v>
      </c>
      <c r="B56" s="18">
        <v>75286</v>
      </c>
      <c r="C56" s="18" t="s">
        <v>92</v>
      </c>
      <c r="D56" s="19">
        <v>1723</v>
      </c>
      <c r="E56" s="19" t="s">
        <v>61</v>
      </c>
      <c r="F56" s="20">
        <v>69</v>
      </c>
      <c r="G56" s="19" t="s">
        <v>24</v>
      </c>
      <c r="H56" s="21">
        <v>0.63496439999999998</v>
      </c>
      <c r="I56" s="20" t="s">
        <v>91</v>
      </c>
      <c r="J56" s="22">
        <v>33.557591600000002</v>
      </c>
      <c r="K56" s="19" t="s">
        <v>31</v>
      </c>
      <c r="L56" s="19">
        <v>139</v>
      </c>
      <c r="M56" s="19">
        <v>83</v>
      </c>
      <c r="N56" s="23">
        <v>10522.5</v>
      </c>
      <c r="O56" s="24">
        <v>3.0171746258018532</v>
      </c>
    </row>
    <row r="57" spans="1:15" ht="33" customHeight="1" x14ac:dyDescent="0.2">
      <c r="A57" s="11">
        <v>55</v>
      </c>
      <c r="B57" s="18">
        <v>76542</v>
      </c>
      <c r="C57" s="18" t="s">
        <v>93</v>
      </c>
      <c r="D57" s="19">
        <v>1723</v>
      </c>
      <c r="E57" s="19" t="s">
        <v>61</v>
      </c>
      <c r="F57" s="20">
        <v>200</v>
      </c>
      <c r="G57" s="19"/>
      <c r="H57" s="21" t="s">
        <v>35</v>
      </c>
      <c r="I57" s="20" t="s">
        <v>94</v>
      </c>
      <c r="J57" s="22">
        <v>58.366100800000005</v>
      </c>
      <c r="K57" s="19" t="s">
        <v>19</v>
      </c>
      <c r="L57" s="19">
        <v>117</v>
      </c>
      <c r="M57" s="19">
        <v>112</v>
      </c>
      <c r="N57" s="23">
        <v>34100</v>
      </c>
      <c r="O57" s="24" t="s">
        <v>35</v>
      </c>
    </row>
    <row r="58" spans="1:15" ht="33" customHeight="1" x14ac:dyDescent="0.2">
      <c r="A58" s="18">
        <v>56</v>
      </c>
      <c r="B58" s="18">
        <v>76176</v>
      </c>
      <c r="C58" s="18" t="s">
        <v>95</v>
      </c>
      <c r="D58" s="19">
        <v>1723</v>
      </c>
      <c r="E58" s="19" t="s">
        <v>61</v>
      </c>
      <c r="F58" s="20">
        <v>282</v>
      </c>
      <c r="G58" s="19" t="s">
        <v>24</v>
      </c>
      <c r="H58" s="21">
        <v>2.539857</v>
      </c>
      <c r="I58" s="20" t="s">
        <v>94</v>
      </c>
      <c r="J58" s="22">
        <v>69.048826560000009</v>
      </c>
      <c r="K58" s="19" t="s">
        <v>19</v>
      </c>
      <c r="L58" s="19">
        <v>117</v>
      </c>
      <c r="M58" s="19">
        <v>112</v>
      </c>
      <c r="N58" s="23">
        <v>48081</v>
      </c>
      <c r="O58" s="24">
        <v>2.6412273039246275</v>
      </c>
    </row>
    <row r="59" spans="1:15" ht="33" customHeight="1" x14ac:dyDescent="0.2">
      <c r="A59" s="11">
        <v>57</v>
      </c>
      <c r="B59" s="18">
        <v>75181</v>
      </c>
      <c r="C59" s="18" t="s">
        <v>88</v>
      </c>
      <c r="D59" s="19">
        <v>1723</v>
      </c>
      <c r="E59" s="19" t="s">
        <v>61</v>
      </c>
      <c r="F59" s="20">
        <v>250</v>
      </c>
      <c r="G59" s="19"/>
      <c r="H59" s="21" t="s">
        <v>35</v>
      </c>
      <c r="I59" s="20" t="s">
        <v>62</v>
      </c>
      <c r="J59" s="22">
        <v>179.49343999999999</v>
      </c>
      <c r="K59" s="19" t="s">
        <v>26</v>
      </c>
      <c r="L59" s="19">
        <v>113</v>
      </c>
      <c r="M59" s="19">
        <v>128</v>
      </c>
      <c r="N59" s="23">
        <v>46125</v>
      </c>
      <c r="O59" s="24" t="s">
        <v>35</v>
      </c>
    </row>
    <row r="60" spans="1:15" ht="33" customHeight="1" x14ac:dyDescent="0.2">
      <c r="A60" s="18">
        <v>58</v>
      </c>
      <c r="B60" s="18">
        <v>76965</v>
      </c>
      <c r="C60" s="18" t="s">
        <v>96</v>
      </c>
      <c r="D60" s="19">
        <v>1723</v>
      </c>
      <c r="E60" s="19" t="s">
        <v>61</v>
      </c>
      <c r="F60" s="20">
        <v>237</v>
      </c>
      <c r="G60" s="19" t="s">
        <v>24</v>
      </c>
      <c r="H60" s="21">
        <v>0.84661900000000001</v>
      </c>
      <c r="I60" s="20" t="s">
        <v>91</v>
      </c>
      <c r="J60" s="22">
        <v>43.959912000000003</v>
      </c>
      <c r="K60" s="19" t="s">
        <v>26</v>
      </c>
      <c r="L60" s="19">
        <v>113</v>
      </c>
      <c r="M60" s="19">
        <v>128</v>
      </c>
      <c r="N60" s="23">
        <v>43726.5</v>
      </c>
      <c r="O60" s="24">
        <v>0.96808457114106994</v>
      </c>
    </row>
    <row r="61" spans="1:15" s="34" customFormat="1" ht="33" customHeight="1" x14ac:dyDescent="0.2">
      <c r="A61" s="11">
        <v>59</v>
      </c>
      <c r="B61" s="29">
        <v>76348</v>
      </c>
      <c r="C61" s="29" t="s">
        <v>97</v>
      </c>
      <c r="D61" s="30">
        <v>1724</v>
      </c>
      <c r="E61" s="30" t="s">
        <v>61</v>
      </c>
      <c r="F61" s="31">
        <v>300</v>
      </c>
      <c r="G61" s="30" t="s">
        <v>24</v>
      </c>
      <c r="H61" s="21">
        <v>6.7729536000000001</v>
      </c>
      <c r="I61" s="31" t="s">
        <v>62</v>
      </c>
      <c r="J61" s="21">
        <v>35.898688</v>
      </c>
      <c r="K61" s="30" t="s">
        <v>26</v>
      </c>
      <c r="L61" s="30">
        <v>113</v>
      </c>
      <c r="M61" s="30">
        <v>128</v>
      </c>
      <c r="N61" s="32">
        <v>55350</v>
      </c>
      <c r="O61" s="33">
        <v>6.1182959349593506</v>
      </c>
    </row>
    <row r="62" spans="1:15" ht="33" customHeight="1" x14ac:dyDescent="0.2">
      <c r="A62" s="18">
        <v>60</v>
      </c>
      <c r="B62" s="18">
        <v>76695</v>
      </c>
      <c r="C62" s="18" t="s">
        <v>98</v>
      </c>
      <c r="D62" s="19">
        <v>1724</v>
      </c>
      <c r="E62" s="19" t="s">
        <v>61</v>
      </c>
      <c r="F62" s="20">
        <v>205</v>
      </c>
      <c r="G62" s="19" t="s">
        <v>24</v>
      </c>
      <c r="H62" s="21">
        <v>2.1165479999999999</v>
      </c>
      <c r="I62" s="20" t="s">
        <v>62</v>
      </c>
      <c r="J62" s="22">
        <v>42.360451839999996</v>
      </c>
      <c r="K62" s="19" t="s">
        <v>39</v>
      </c>
      <c r="L62" s="19">
        <v>132</v>
      </c>
      <c r="M62" s="19">
        <v>100</v>
      </c>
      <c r="N62" s="23">
        <v>34030</v>
      </c>
      <c r="O62" s="24">
        <v>3.1098266235674408</v>
      </c>
    </row>
    <row r="63" spans="1:15" ht="33" customHeight="1" x14ac:dyDescent="0.2">
      <c r="A63" s="11">
        <v>61</v>
      </c>
      <c r="B63" s="18">
        <v>75258</v>
      </c>
      <c r="C63" s="18" t="s">
        <v>99</v>
      </c>
      <c r="D63" s="19">
        <v>1724</v>
      </c>
      <c r="E63" s="19" t="s">
        <v>61</v>
      </c>
      <c r="F63" s="20">
        <v>556</v>
      </c>
      <c r="G63" s="19" t="s">
        <v>24</v>
      </c>
      <c r="H63" s="21">
        <v>3.628368</v>
      </c>
      <c r="I63" s="20" t="s">
        <v>94</v>
      </c>
      <c r="J63" s="22">
        <v>161.729736</v>
      </c>
      <c r="K63" s="19" t="s">
        <v>26</v>
      </c>
      <c r="L63" s="19">
        <v>113</v>
      </c>
      <c r="M63" s="19">
        <v>128</v>
      </c>
      <c r="N63" s="23">
        <v>102582</v>
      </c>
      <c r="O63" s="24">
        <v>1.7685207931216</v>
      </c>
    </row>
    <row r="64" spans="1:15" ht="33" customHeight="1" x14ac:dyDescent="0.2">
      <c r="A64" s="18">
        <v>62</v>
      </c>
      <c r="B64" s="18">
        <v>76095</v>
      </c>
      <c r="C64" s="18" t="s">
        <v>100</v>
      </c>
      <c r="D64" s="19">
        <v>1724</v>
      </c>
      <c r="E64" s="19" t="s">
        <v>61</v>
      </c>
      <c r="F64" s="20">
        <v>645</v>
      </c>
      <c r="G64" s="19"/>
      <c r="H64" s="21" t="s">
        <v>35</v>
      </c>
      <c r="I64" s="20" t="s">
        <v>94</v>
      </c>
      <c r="J64" s="22">
        <v>184.19731456</v>
      </c>
      <c r="K64" s="19" t="s">
        <v>19</v>
      </c>
      <c r="L64" s="19">
        <v>117</v>
      </c>
      <c r="M64" s="19">
        <v>112</v>
      </c>
      <c r="N64" s="23">
        <v>109972.5</v>
      </c>
      <c r="O64" s="24" t="s">
        <v>35</v>
      </c>
    </row>
    <row r="65" spans="1:15" ht="33" customHeight="1" x14ac:dyDescent="0.2">
      <c r="A65" s="11">
        <v>63</v>
      </c>
      <c r="B65" s="18">
        <v>76617</v>
      </c>
      <c r="C65" s="18" t="s">
        <v>101</v>
      </c>
      <c r="D65" s="19">
        <v>1729</v>
      </c>
      <c r="E65" s="19" t="s">
        <v>61</v>
      </c>
      <c r="F65" s="20">
        <v>327</v>
      </c>
      <c r="G65" s="19" t="s">
        <v>24</v>
      </c>
      <c r="H65" s="21">
        <v>40.637721599999999</v>
      </c>
      <c r="I65" s="20" t="s">
        <v>102</v>
      </c>
      <c r="J65" s="22">
        <v>103.71695311999999</v>
      </c>
      <c r="K65" s="19" t="s">
        <v>19</v>
      </c>
      <c r="L65" s="19">
        <v>117</v>
      </c>
      <c r="M65" s="19">
        <v>112</v>
      </c>
      <c r="N65" s="23">
        <v>55753.5</v>
      </c>
      <c r="O65" s="24">
        <v>36.444099114853778</v>
      </c>
    </row>
    <row r="66" spans="1:15" ht="33" customHeight="1" x14ac:dyDescent="0.2">
      <c r="A66" s="18">
        <v>64</v>
      </c>
      <c r="B66" s="18">
        <v>90937</v>
      </c>
      <c r="C66" s="18" t="s">
        <v>103</v>
      </c>
      <c r="D66" s="19">
        <v>1763</v>
      </c>
      <c r="E66" s="19" t="s">
        <v>61</v>
      </c>
      <c r="F66" s="20">
        <v>304</v>
      </c>
      <c r="G66" s="19" t="s">
        <v>17</v>
      </c>
      <c r="H66" s="21">
        <v>8.7028222399999997</v>
      </c>
      <c r="I66" s="20" t="s">
        <v>35</v>
      </c>
      <c r="J66" s="22" t="s">
        <v>35</v>
      </c>
      <c r="K66" s="19" t="s">
        <v>104</v>
      </c>
      <c r="L66" s="19">
        <v>232</v>
      </c>
      <c r="M66" s="19">
        <v>103</v>
      </c>
      <c r="N66" s="23">
        <v>66576</v>
      </c>
      <c r="O66" s="24">
        <v>6.536005647680847</v>
      </c>
    </row>
    <row r="67" spans="1:15" ht="33" customHeight="1" x14ac:dyDescent="0.2">
      <c r="A67" s="11">
        <v>65</v>
      </c>
      <c r="B67" s="18">
        <v>91213</v>
      </c>
      <c r="C67" s="18" t="s">
        <v>105</v>
      </c>
      <c r="D67" s="19">
        <v>1765</v>
      </c>
      <c r="E67" s="19" t="s">
        <v>61</v>
      </c>
      <c r="F67" s="20">
        <v>77</v>
      </c>
      <c r="G67" s="19" t="s">
        <v>28</v>
      </c>
      <c r="H67" s="21">
        <v>19.891907839999998</v>
      </c>
      <c r="I67" s="20" t="s">
        <v>35</v>
      </c>
      <c r="J67" s="22" t="s">
        <v>35</v>
      </c>
      <c r="K67" s="19" t="s">
        <v>39</v>
      </c>
      <c r="L67" s="19">
        <v>90</v>
      </c>
      <c r="M67" s="19">
        <v>94</v>
      </c>
      <c r="N67" s="23">
        <v>10703</v>
      </c>
      <c r="O67" s="24">
        <v>92.926786134728573</v>
      </c>
    </row>
    <row r="68" spans="1:15" ht="33" customHeight="1" x14ac:dyDescent="0.2">
      <c r="A68" s="18">
        <v>66</v>
      </c>
      <c r="B68" s="18">
        <v>92315</v>
      </c>
      <c r="C68" s="18" t="s">
        <v>106</v>
      </c>
      <c r="D68" s="19">
        <v>1766</v>
      </c>
      <c r="E68" s="19" t="s">
        <v>61</v>
      </c>
      <c r="F68" s="20">
        <v>280</v>
      </c>
      <c r="G68" s="19" t="s">
        <v>107</v>
      </c>
      <c r="H68" s="21">
        <v>20.327845440000001</v>
      </c>
      <c r="I68" s="20" t="s">
        <v>35</v>
      </c>
      <c r="J68" s="22" t="s">
        <v>35</v>
      </c>
      <c r="K68" s="19" t="s">
        <v>26</v>
      </c>
      <c r="L68" s="19">
        <v>155</v>
      </c>
      <c r="M68" s="19">
        <v>103</v>
      </c>
      <c r="N68" s="23">
        <v>50540</v>
      </c>
      <c r="O68" s="24">
        <v>20.110650415512467</v>
      </c>
    </row>
    <row r="69" spans="1:15" ht="33" customHeight="1" x14ac:dyDescent="0.2">
      <c r="A69" s="11">
        <v>67</v>
      </c>
      <c r="B69" s="18">
        <v>91219</v>
      </c>
      <c r="C69" s="18" t="s">
        <v>108</v>
      </c>
      <c r="D69" s="19">
        <v>1767</v>
      </c>
      <c r="E69" s="19" t="s">
        <v>61</v>
      </c>
      <c r="F69" s="20">
        <v>383</v>
      </c>
      <c r="G69" s="19" t="s">
        <v>28</v>
      </c>
      <c r="H69" s="21">
        <v>24.35648432</v>
      </c>
      <c r="I69" s="20" t="s">
        <v>35</v>
      </c>
      <c r="J69" s="22" t="s">
        <v>35</v>
      </c>
      <c r="K69" s="19" t="s">
        <v>43</v>
      </c>
      <c r="L69" s="19">
        <v>155</v>
      </c>
      <c r="M69" s="19">
        <v>103</v>
      </c>
      <c r="N69" s="23">
        <v>69131.5</v>
      </c>
      <c r="O69" s="24">
        <v>17.616053694770113</v>
      </c>
    </row>
    <row r="70" spans="1:15" s="34" customFormat="1" ht="33" customHeight="1" x14ac:dyDescent="0.2">
      <c r="A70" s="18">
        <v>68</v>
      </c>
      <c r="B70" s="18">
        <v>91427</v>
      </c>
      <c r="C70" s="18" t="s">
        <v>109</v>
      </c>
      <c r="D70" s="19">
        <v>1768</v>
      </c>
      <c r="E70" s="19" t="s">
        <v>61</v>
      </c>
      <c r="F70" s="20">
        <v>169</v>
      </c>
      <c r="G70" s="19" t="s">
        <v>28</v>
      </c>
      <c r="H70" s="21">
        <v>9.913279039999999</v>
      </c>
      <c r="I70" s="20" t="s">
        <v>35</v>
      </c>
      <c r="J70" s="22" t="s">
        <v>35</v>
      </c>
      <c r="K70" s="19" t="s">
        <v>43</v>
      </c>
      <c r="L70" s="19">
        <v>155</v>
      </c>
      <c r="M70" s="19">
        <v>103</v>
      </c>
      <c r="N70" s="23">
        <v>30504.5</v>
      </c>
      <c r="O70" s="24">
        <v>16.248879739054892</v>
      </c>
    </row>
    <row r="71" spans="1:15" s="34" customFormat="1" ht="33" customHeight="1" x14ac:dyDescent="0.2">
      <c r="A71" s="11">
        <v>69</v>
      </c>
      <c r="B71" s="18">
        <v>91577</v>
      </c>
      <c r="C71" s="18" t="s">
        <v>110</v>
      </c>
      <c r="D71" s="19">
        <v>1769</v>
      </c>
      <c r="E71" s="19" t="s">
        <v>61</v>
      </c>
      <c r="F71" s="20">
        <v>148</v>
      </c>
      <c r="G71" s="19" t="s">
        <v>28</v>
      </c>
      <c r="H71" s="21">
        <v>14.541714879999999</v>
      </c>
      <c r="I71" s="20" t="s">
        <v>35</v>
      </c>
      <c r="J71" s="22" t="s">
        <v>35</v>
      </c>
      <c r="K71" s="19" t="s">
        <v>104</v>
      </c>
      <c r="L71" s="19">
        <v>232</v>
      </c>
      <c r="M71" s="19">
        <v>103</v>
      </c>
      <c r="N71" s="23">
        <v>32412</v>
      </c>
      <c r="O71" s="24">
        <v>22.432609650746635</v>
      </c>
    </row>
    <row r="72" spans="1:15" ht="33" customHeight="1" x14ac:dyDescent="0.2">
      <c r="A72" s="18">
        <v>70</v>
      </c>
      <c r="B72" s="18">
        <v>91428</v>
      </c>
      <c r="C72" s="18" t="s">
        <v>103</v>
      </c>
      <c r="D72" s="19">
        <v>1769</v>
      </c>
      <c r="E72" s="19" t="s">
        <v>61</v>
      </c>
      <c r="F72" s="20">
        <v>326</v>
      </c>
      <c r="G72" s="19" t="s">
        <v>111</v>
      </c>
      <c r="H72" s="21">
        <v>33.500839679999999</v>
      </c>
      <c r="I72" s="20" t="s">
        <v>35</v>
      </c>
      <c r="J72" s="22" t="s">
        <v>35</v>
      </c>
      <c r="K72" s="19" t="s">
        <v>26</v>
      </c>
      <c r="L72" s="19">
        <v>155</v>
      </c>
      <c r="M72" s="19">
        <v>103</v>
      </c>
      <c r="N72" s="23">
        <v>58843</v>
      </c>
      <c r="O72" s="24">
        <v>28.466291385551383</v>
      </c>
    </row>
    <row r="73" spans="1:15" ht="33" customHeight="1" x14ac:dyDescent="0.2">
      <c r="A73" s="11">
        <v>71</v>
      </c>
      <c r="B73" s="18">
        <v>91553</v>
      </c>
      <c r="C73" s="18" t="s">
        <v>112</v>
      </c>
      <c r="D73" s="19">
        <v>1769</v>
      </c>
      <c r="E73" s="19" t="s">
        <v>61</v>
      </c>
      <c r="F73" s="20">
        <v>180</v>
      </c>
      <c r="G73" s="19"/>
      <c r="H73" s="21" t="s">
        <v>35</v>
      </c>
      <c r="I73" s="20" t="s">
        <v>113</v>
      </c>
      <c r="J73" s="22">
        <v>3669.8737500000002</v>
      </c>
      <c r="K73" s="19" t="s">
        <v>43</v>
      </c>
      <c r="L73" s="19">
        <v>155</v>
      </c>
      <c r="M73" s="19">
        <v>103</v>
      </c>
      <c r="N73" s="23">
        <v>32490</v>
      </c>
      <c r="O73" s="24" t="s">
        <v>35</v>
      </c>
    </row>
    <row r="74" spans="1:15" ht="33" customHeight="1" x14ac:dyDescent="0.2">
      <c r="A74" s="18">
        <v>72</v>
      </c>
      <c r="B74" s="18">
        <v>91594</v>
      </c>
      <c r="C74" s="18" t="s">
        <v>114</v>
      </c>
      <c r="D74" s="19">
        <v>1770</v>
      </c>
      <c r="E74" s="19" t="s">
        <v>61</v>
      </c>
      <c r="F74" s="20">
        <v>162</v>
      </c>
      <c r="G74" s="19" t="s">
        <v>115</v>
      </c>
      <c r="H74" s="21">
        <v>8.4920908799999992</v>
      </c>
      <c r="I74" s="20" t="s">
        <v>35</v>
      </c>
      <c r="J74" s="22" t="s">
        <v>35</v>
      </c>
      <c r="K74" s="19" t="s">
        <v>43</v>
      </c>
      <c r="L74" s="19">
        <v>155</v>
      </c>
      <c r="M74" s="19">
        <v>103</v>
      </c>
      <c r="N74" s="23">
        <v>29241</v>
      </c>
      <c r="O74" s="24">
        <v>14.52086262439725</v>
      </c>
    </row>
    <row r="75" spans="1:15" ht="33" customHeight="1" x14ac:dyDescent="0.2">
      <c r="A75" s="11">
        <v>73</v>
      </c>
      <c r="B75" s="18">
        <v>91221</v>
      </c>
      <c r="C75" s="18" t="s">
        <v>108</v>
      </c>
      <c r="D75" s="19">
        <v>1770</v>
      </c>
      <c r="E75" s="19" t="s">
        <v>61</v>
      </c>
      <c r="F75" s="20">
        <v>342</v>
      </c>
      <c r="G75" s="19" t="s">
        <v>115</v>
      </c>
      <c r="H75" s="21">
        <v>33.601240959999998</v>
      </c>
      <c r="I75" s="20" t="s">
        <v>35</v>
      </c>
      <c r="J75" s="22" t="s">
        <v>35</v>
      </c>
      <c r="K75" s="19" t="s">
        <v>43</v>
      </c>
      <c r="L75" s="19">
        <v>155</v>
      </c>
      <c r="M75" s="19">
        <v>103</v>
      </c>
      <c r="N75" s="23">
        <v>61731</v>
      </c>
      <c r="O75" s="24">
        <v>27.215856668448591</v>
      </c>
    </row>
    <row r="76" spans="1:15" ht="33" customHeight="1" x14ac:dyDescent="0.2">
      <c r="A76" s="18">
        <v>74</v>
      </c>
      <c r="B76" s="18">
        <v>91573</v>
      </c>
      <c r="C76" s="18" t="s">
        <v>116</v>
      </c>
      <c r="D76" s="19">
        <v>1770</v>
      </c>
      <c r="E76" s="19" t="s">
        <v>61</v>
      </c>
      <c r="F76" s="20">
        <v>260</v>
      </c>
      <c r="G76" s="19" t="s">
        <v>115</v>
      </c>
      <c r="H76" s="21">
        <v>30.4806992</v>
      </c>
      <c r="I76" s="20" t="s">
        <v>35</v>
      </c>
      <c r="J76" s="22" t="s">
        <v>35</v>
      </c>
      <c r="K76" s="19" t="s">
        <v>43</v>
      </c>
      <c r="L76" s="19">
        <v>155</v>
      </c>
      <c r="M76" s="19">
        <v>103</v>
      </c>
      <c r="N76" s="23">
        <v>46930</v>
      </c>
      <c r="O76" s="24">
        <v>32.474642233113151</v>
      </c>
    </row>
    <row r="77" spans="1:15" ht="33" customHeight="1" x14ac:dyDescent="0.2">
      <c r="A77" s="11">
        <v>75</v>
      </c>
      <c r="B77" s="18">
        <v>91409</v>
      </c>
      <c r="C77" s="18" t="s">
        <v>117</v>
      </c>
      <c r="D77" s="19">
        <v>1770</v>
      </c>
      <c r="E77" s="19" t="s">
        <v>61</v>
      </c>
      <c r="F77" s="20">
        <v>164</v>
      </c>
      <c r="G77" s="19" t="s">
        <v>118</v>
      </c>
      <c r="H77" s="21">
        <v>16.682344672000003</v>
      </c>
      <c r="I77" s="20" t="s">
        <v>35</v>
      </c>
      <c r="J77" s="22" t="s">
        <v>35</v>
      </c>
      <c r="K77" s="19" t="s">
        <v>43</v>
      </c>
      <c r="L77" s="19">
        <v>155</v>
      </c>
      <c r="M77" s="19">
        <v>103</v>
      </c>
      <c r="N77" s="23">
        <v>29602</v>
      </c>
      <c r="O77" s="24">
        <v>28.177732369434498</v>
      </c>
    </row>
    <row r="78" spans="1:15" ht="33" customHeight="1" x14ac:dyDescent="0.2">
      <c r="A78" s="18">
        <v>76</v>
      </c>
      <c r="B78" s="18">
        <v>91653</v>
      </c>
      <c r="C78" s="18" t="s">
        <v>119</v>
      </c>
      <c r="D78" s="19">
        <v>1770</v>
      </c>
      <c r="E78" s="19" t="s">
        <v>61</v>
      </c>
      <c r="F78" s="20">
        <v>167</v>
      </c>
      <c r="G78" s="19" t="s">
        <v>120</v>
      </c>
      <c r="H78" s="21">
        <v>22.024439359999999</v>
      </c>
      <c r="I78" s="20" t="s">
        <v>35</v>
      </c>
      <c r="J78" s="22" t="s">
        <v>35</v>
      </c>
      <c r="K78" s="19" t="s">
        <v>43</v>
      </c>
      <c r="L78" s="19">
        <v>155</v>
      </c>
      <c r="M78" s="19">
        <v>103</v>
      </c>
      <c r="N78" s="23">
        <v>30143.5</v>
      </c>
      <c r="O78" s="24">
        <v>36.532651085640353</v>
      </c>
    </row>
    <row r="79" spans="1:15" ht="33" customHeight="1" x14ac:dyDescent="0.2">
      <c r="A79" s="11">
        <v>77</v>
      </c>
      <c r="B79" s="18">
        <v>91545</v>
      </c>
      <c r="C79" s="18" t="s">
        <v>121</v>
      </c>
      <c r="D79" s="19">
        <v>1770</v>
      </c>
      <c r="E79" s="19" t="s">
        <v>61</v>
      </c>
      <c r="F79" s="20">
        <v>355</v>
      </c>
      <c r="G79" s="19"/>
      <c r="H79" s="21" t="s">
        <v>35</v>
      </c>
      <c r="I79" s="20" t="s">
        <v>113</v>
      </c>
      <c r="J79" s="22">
        <v>3669.8737500000002</v>
      </c>
      <c r="K79" s="19" t="s">
        <v>43</v>
      </c>
      <c r="L79" s="19">
        <v>155</v>
      </c>
      <c r="M79" s="19">
        <v>103</v>
      </c>
      <c r="N79" s="23">
        <v>64077.5</v>
      </c>
      <c r="O79" s="24" t="s">
        <v>35</v>
      </c>
    </row>
    <row r="80" spans="1:15" ht="33" customHeight="1" x14ac:dyDescent="0.2">
      <c r="A80" s="18">
        <v>78</v>
      </c>
      <c r="B80" s="18">
        <v>91595</v>
      </c>
      <c r="C80" s="18" t="s">
        <v>114</v>
      </c>
      <c r="D80" s="19">
        <v>1771</v>
      </c>
      <c r="E80" s="19" t="s">
        <v>61</v>
      </c>
      <c r="F80" s="20">
        <v>190</v>
      </c>
      <c r="G80" s="19" t="s">
        <v>115</v>
      </c>
      <c r="H80" s="21">
        <v>11.9797552</v>
      </c>
      <c r="I80" s="20" t="s">
        <v>35</v>
      </c>
      <c r="J80" s="22" t="s">
        <v>35</v>
      </c>
      <c r="K80" s="19" t="s">
        <v>43</v>
      </c>
      <c r="L80" s="19">
        <v>155</v>
      </c>
      <c r="M80" s="19">
        <v>103</v>
      </c>
      <c r="N80" s="23">
        <v>34295</v>
      </c>
      <c r="O80" s="24">
        <v>17.465746027117653</v>
      </c>
    </row>
    <row r="81" spans="1:15" ht="33" customHeight="1" x14ac:dyDescent="0.2">
      <c r="A81" s="11">
        <v>79</v>
      </c>
      <c r="B81" s="18">
        <v>91743</v>
      </c>
      <c r="C81" s="18" t="s">
        <v>122</v>
      </c>
      <c r="D81" s="19">
        <v>1771</v>
      </c>
      <c r="E81" s="19" t="s">
        <v>61</v>
      </c>
      <c r="F81" s="20">
        <v>176</v>
      </c>
      <c r="G81" s="19" t="s">
        <v>74</v>
      </c>
      <c r="H81" s="21">
        <v>15.782920000000001</v>
      </c>
      <c r="I81" s="20" t="s">
        <v>35</v>
      </c>
      <c r="J81" s="22" t="s">
        <v>35</v>
      </c>
      <c r="K81" s="19" t="s">
        <v>43</v>
      </c>
      <c r="L81" s="19">
        <v>155</v>
      </c>
      <c r="M81" s="19">
        <v>103</v>
      </c>
      <c r="N81" s="23">
        <v>31768</v>
      </c>
      <c r="O81" s="24">
        <v>24.84090909090909</v>
      </c>
    </row>
    <row r="82" spans="1:15" ht="33" customHeight="1" x14ac:dyDescent="0.2">
      <c r="A82" s="18">
        <v>80</v>
      </c>
      <c r="B82" s="18">
        <v>91430</v>
      </c>
      <c r="C82" s="18" t="s">
        <v>103</v>
      </c>
      <c r="D82" s="19">
        <v>1771</v>
      </c>
      <c r="E82" s="19" t="s">
        <v>61</v>
      </c>
      <c r="F82" s="20">
        <v>348</v>
      </c>
      <c r="G82" s="19" t="s">
        <v>123</v>
      </c>
      <c r="H82" s="21">
        <v>20.504084607999999</v>
      </c>
      <c r="I82" s="20" t="s">
        <v>35</v>
      </c>
      <c r="J82" s="22" t="s">
        <v>35</v>
      </c>
      <c r="K82" s="19" t="s">
        <v>43</v>
      </c>
      <c r="L82" s="19">
        <v>155</v>
      </c>
      <c r="M82" s="19">
        <v>103</v>
      </c>
      <c r="N82" s="23">
        <v>62814</v>
      </c>
      <c r="O82" s="24">
        <v>16.321269627789984</v>
      </c>
    </row>
    <row r="83" spans="1:15" ht="33" customHeight="1" x14ac:dyDescent="0.2">
      <c r="A83" s="11">
        <v>81</v>
      </c>
      <c r="B83" s="18">
        <v>91643</v>
      </c>
      <c r="C83" s="18" t="s">
        <v>124</v>
      </c>
      <c r="D83" s="19">
        <v>1771</v>
      </c>
      <c r="E83" s="19" t="s">
        <v>61</v>
      </c>
      <c r="F83" s="20">
        <v>365</v>
      </c>
      <c r="G83" s="19" t="s">
        <v>111</v>
      </c>
      <c r="H83" s="21">
        <v>19.686054527999996</v>
      </c>
      <c r="I83" s="20" t="s">
        <v>35</v>
      </c>
      <c r="J83" s="22" t="s">
        <v>35</v>
      </c>
      <c r="K83" s="19" t="s">
        <v>26</v>
      </c>
      <c r="L83" s="19">
        <v>155</v>
      </c>
      <c r="M83" s="19">
        <v>103</v>
      </c>
      <c r="N83" s="23">
        <v>65882.5</v>
      </c>
      <c r="O83" s="24">
        <v>14.940275891169883</v>
      </c>
    </row>
    <row r="84" spans="1:15" ht="33" customHeight="1" x14ac:dyDescent="0.2">
      <c r="A84" s="18">
        <v>82</v>
      </c>
      <c r="B84" s="18">
        <v>91752</v>
      </c>
      <c r="C84" s="18" t="s">
        <v>108</v>
      </c>
      <c r="D84" s="19">
        <v>1772</v>
      </c>
      <c r="E84" s="19" t="s">
        <v>61</v>
      </c>
      <c r="F84" s="20">
        <v>243</v>
      </c>
      <c r="G84" s="19" t="s">
        <v>115</v>
      </c>
      <c r="H84" s="21">
        <v>28.815189759999999</v>
      </c>
      <c r="I84" s="20" t="s">
        <v>35</v>
      </c>
      <c r="J84" s="22" t="s">
        <v>35</v>
      </c>
      <c r="K84" s="19" t="s">
        <v>43</v>
      </c>
      <c r="L84" s="19">
        <v>155</v>
      </c>
      <c r="M84" s="19">
        <v>103</v>
      </c>
      <c r="N84" s="23">
        <v>43861.5</v>
      </c>
      <c r="O84" s="24">
        <v>32.847930143747931</v>
      </c>
    </row>
    <row r="85" spans="1:15" ht="33" customHeight="1" x14ac:dyDescent="0.2">
      <c r="A85" s="11">
        <v>83</v>
      </c>
      <c r="B85" s="18">
        <v>91574</v>
      </c>
      <c r="C85" s="18" t="s">
        <v>116</v>
      </c>
      <c r="D85" s="19">
        <v>1772</v>
      </c>
      <c r="E85" s="19" t="s">
        <v>61</v>
      </c>
      <c r="F85" s="20">
        <v>250</v>
      </c>
      <c r="G85" s="19" t="s">
        <v>115</v>
      </c>
      <c r="H85" s="21">
        <v>26.78255776</v>
      </c>
      <c r="I85" s="20" t="s">
        <v>35</v>
      </c>
      <c r="J85" s="22" t="s">
        <v>35</v>
      </c>
      <c r="K85" s="19" t="s">
        <v>43</v>
      </c>
      <c r="L85" s="19">
        <v>155</v>
      </c>
      <c r="M85" s="19">
        <v>103</v>
      </c>
      <c r="N85" s="23">
        <v>45125</v>
      </c>
      <c r="O85" s="24">
        <v>29.675964277008308</v>
      </c>
    </row>
    <row r="86" spans="1:15" ht="33" customHeight="1" x14ac:dyDescent="0.2">
      <c r="A86" s="18">
        <v>84</v>
      </c>
      <c r="B86" s="18">
        <v>91410</v>
      </c>
      <c r="C86" s="18" t="s">
        <v>117</v>
      </c>
      <c r="D86" s="19">
        <v>1772</v>
      </c>
      <c r="E86" s="19" t="s">
        <v>61</v>
      </c>
      <c r="F86" s="20">
        <v>239</v>
      </c>
      <c r="G86" s="19" t="s">
        <v>118</v>
      </c>
      <c r="H86" s="21">
        <v>18.494389424000001</v>
      </c>
      <c r="I86" s="20" t="s">
        <v>35</v>
      </c>
      <c r="J86" s="22" t="s">
        <v>35</v>
      </c>
      <c r="K86" s="19" t="s">
        <v>43</v>
      </c>
      <c r="L86" s="19">
        <v>155</v>
      </c>
      <c r="M86" s="19">
        <v>103</v>
      </c>
      <c r="N86" s="23">
        <v>43139.5</v>
      </c>
      <c r="O86" s="24">
        <v>21.435563026924285</v>
      </c>
    </row>
    <row r="87" spans="1:15" ht="33" customHeight="1" x14ac:dyDescent="0.2">
      <c r="A87" s="11">
        <v>85</v>
      </c>
      <c r="B87" s="18">
        <v>91979</v>
      </c>
      <c r="C87" s="18" t="s">
        <v>114</v>
      </c>
      <c r="D87" s="19">
        <v>1774</v>
      </c>
      <c r="E87" s="19" t="s">
        <v>61</v>
      </c>
      <c r="F87" s="20">
        <v>210</v>
      </c>
      <c r="G87" s="19" t="s">
        <v>115</v>
      </c>
      <c r="H87" s="21">
        <v>16.052917440000002</v>
      </c>
      <c r="I87" s="20" t="s">
        <v>35</v>
      </c>
      <c r="J87" s="22" t="s">
        <v>35</v>
      </c>
      <c r="K87" s="19" t="s">
        <v>43</v>
      </c>
      <c r="L87" s="19">
        <v>155</v>
      </c>
      <c r="M87" s="19">
        <v>103</v>
      </c>
      <c r="N87" s="23">
        <v>37905</v>
      </c>
      <c r="O87" s="24">
        <v>21.17519778393352</v>
      </c>
    </row>
    <row r="88" spans="1:15" ht="33" customHeight="1" x14ac:dyDescent="0.2">
      <c r="A88" s="18">
        <v>86</v>
      </c>
      <c r="B88" s="18">
        <v>91813</v>
      </c>
      <c r="C88" s="18" t="s">
        <v>125</v>
      </c>
      <c r="D88" s="19">
        <v>1774</v>
      </c>
      <c r="E88" s="19" t="s">
        <v>61</v>
      </c>
      <c r="F88" s="20">
        <v>243</v>
      </c>
      <c r="G88" s="19" t="s">
        <v>126</v>
      </c>
      <c r="H88" s="21">
        <v>15.240671040000001</v>
      </c>
      <c r="I88" s="20" t="s">
        <v>35</v>
      </c>
      <c r="J88" s="22" t="s">
        <v>35</v>
      </c>
      <c r="K88" s="19" t="s">
        <v>43</v>
      </c>
      <c r="L88" s="19">
        <v>155</v>
      </c>
      <c r="M88" s="19">
        <v>103</v>
      </c>
      <c r="N88" s="23">
        <v>43861.5</v>
      </c>
      <c r="O88" s="24">
        <v>17.37363181833727</v>
      </c>
    </row>
    <row r="89" spans="1:15" ht="33" customHeight="1" x14ac:dyDescent="0.2">
      <c r="A89" s="11">
        <v>87</v>
      </c>
      <c r="B89" s="18">
        <v>91814</v>
      </c>
      <c r="C89" s="18" t="s">
        <v>125</v>
      </c>
      <c r="D89" s="19">
        <v>1775</v>
      </c>
      <c r="E89" s="19" t="s">
        <v>61</v>
      </c>
      <c r="F89" s="20">
        <v>238</v>
      </c>
      <c r="G89" s="19" t="s">
        <v>127</v>
      </c>
      <c r="H89" s="21">
        <v>19.144382768</v>
      </c>
      <c r="I89" s="20" t="s">
        <v>35</v>
      </c>
      <c r="J89" s="22" t="s">
        <v>35</v>
      </c>
      <c r="K89" s="19" t="s">
        <v>43</v>
      </c>
      <c r="L89" s="19">
        <v>155</v>
      </c>
      <c r="M89" s="19">
        <v>103</v>
      </c>
      <c r="N89" s="23">
        <v>42959</v>
      </c>
      <c r="O89" s="24">
        <v>22.282155971973275</v>
      </c>
    </row>
    <row r="90" spans="1:15" ht="33" customHeight="1" x14ac:dyDescent="0.2">
      <c r="A90" s="18">
        <v>88</v>
      </c>
      <c r="B90" s="18">
        <v>91575</v>
      </c>
      <c r="C90" s="18" t="s">
        <v>116</v>
      </c>
      <c r="D90" s="19">
        <v>1775</v>
      </c>
      <c r="E90" s="19" t="s">
        <v>61</v>
      </c>
      <c r="F90" s="20">
        <v>141</v>
      </c>
      <c r="G90" s="19" t="s">
        <v>115</v>
      </c>
      <c r="H90" s="21">
        <v>27.489887039999999</v>
      </c>
      <c r="I90" s="20" t="s">
        <v>35</v>
      </c>
      <c r="J90" s="22" t="s">
        <v>35</v>
      </c>
      <c r="K90" s="19" t="s">
        <v>43</v>
      </c>
      <c r="L90" s="19">
        <v>155</v>
      </c>
      <c r="M90" s="19">
        <v>103</v>
      </c>
      <c r="N90" s="23">
        <v>25450.5</v>
      </c>
      <c r="O90" s="24">
        <v>54.006575587905935</v>
      </c>
    </row>
    <row r="91" spans="1:15" ht="33" customHeight="1" x14ac:dyDescent="0.2">
      <c r="A91" s="11">
        <v>89</v>
      </c>
      <c r="B91" s="18">
        <v>92536</v>
      </c>
      <c r="C91" s="18" t="s">
        <v>125</v>
      </c>
      <c r="D91" s="19">
        <v>1777</v>
      </c>
      <c r="E91" s="19" t="s">
        <v>61</v>
      </c>
      <c r="F91" s="20">
        <v>421</v>
      </c>
      <c r="G91" s="19" t="s">
        <v>128</v>
      </c>
      <c r="H91" s="21">
        <v>25.685257919999998</v>
      </c>
      <c r="I91" s="20" t="s">
        <v>35</v>
      </c>
      <c r="J91" s="22" t="s">
        <v>35</v>
      </c>
      <c r="K91" s="19" t="s">
        <v>43</v>
      </c>
      <c r="L91" s="19">
        <v>155</v>
      </c>
      <c r="M91" s="19">
        <v>103</v>
      </c>
      <c r="N91" s="23">
        <v>75990.5</v>
      </c>
      <c r="O91" s="24">
        <v>16.90030853856732</v>
      </c>
    </row>
    <row r="92" spans="1:15" ht="33" customHeight="1" x14ac:dyDescent="0.2">
      <c r="A92" s="18">
        <v>90</v>
      </c>
      <c r="B92" s="18">
        <v>91576</v>
      </c>
      <c r="C92" s="18" t="s">
        <v>116</v>
      </c>
      <c r="D92" s="19">
        <v>1777</v>
      </c>
      <c r="E92" s="19" t="s">
        <v>61</v>
      </c>
      <c r="F92" s="20">
        <v>236</v>
      </c>
      <c r="G92" s="19" t="s">
        <v>129</v>
      </c>
      <c r="H92" s="21">
        <v>20.218789023999999</v>
      </c>
      <c r="I92" s="20" t="s">
        <v>35</v>
      </c>
      <c r="J92" s="22" t="s">
        <v>35</v>
      </c>
      <c r="K92" s="19" t="s">
        <v>43</v>
      </c>
      <c r="L92" s="19">
        <v>155</v>
      </c>
      <c r="M92" s="19">
        <v>103</v>
      </c>
      <c r="N92" s="23">
        <v>42598</v>
      </c>
      <c r="O92" s="24">
        <v>23.732087215362224</v>
      </c>
    </row>
    <row r="93" spans="1:15" ht="33" customHeight="1" x14ac:dyDescent="0.2">
      <c r="A93" s="11">
        <v>91</v>
      </c>
      <c r="B93" s="18">
        <v>91794</v>
      </c>
      <c r="C93" s="18" t="s">
        <v>119</v>
      </c>
      <c r="D93" s="19">
        <v>1777</v>
      </c>
      <c r="E93" s="19" t="s">
        <v>61</v>
      </c>
      <c r="F93" s="20">
        <v>211</v>
      </c>
      <c r="G93" s="19" t="s">
        <v>130</v>
      </c>
      <c r="H93" s="21">
        <v>7.013566784</v>
      </c>
      <c r="I93" s="20" t="s">
        <v>35</v>
      </c>
      <c r="J93" s="22" t="s">
        <v>35</v>
      </c>
      <c r="K93" s="19" t="s">
        <v>43</v>
      </c>
      <c r="L93" s="19">
        <v>155</v>
      </c>
      <c r="M93" s="19">
        <v>103</v>
      </c>
      <c r="N93" s="23">
        <v>38085.5</v>
      </c>
      <c r="O93" s="24">
        <v>9.2076601121161605</v>
      </c>
    </row>
    <row r="94" spans="1:15" s="41" customFormat="1" ht="33" customHeight="1" x14ac:dyDescent="0.2">
      <c r="A94" s="18">
        <v>92</v>
      </c>
      <c r="B94" s="35">
        <v>83174</v>
      </c>
      <c r="C94" s="35" t="s">
        <v>131</v>
      </c>
      <c r="D94" s="36">
        <v>1780</v>
      </c>
      <c r="E94" s="36" t="s">
        <v>61</v>
      </c>
      <c r="F94" s="37">
        <v>210</v>
      </c>
      <c r="G94" s="36" t="s">
        <v>132</v>
      </c>
      <c r="H94" s="38">
        <v>1.7168827199999999</v>
      </c>
      <c r="I94" s="37" t="s">
        <v>35</v>
      </c>
      <c r="J94" s="22" t="s">
        <v>35</v>
      </c>
      <c r="K94" s="36" t="s">
        <v>43</v>
      </c>
      <c r="L94" s="36">
        <v>155</v>
      </c>
      <c r="M94" s="36">
        <v>103</v>
      </c>
      <c r="N94" s="39">
        <v>37905</v>
      </c>
      <c r="O94" s="40">
        <v>2.2647180055401663</v>
      </c>
    </row>
    <row r="95" spans="1:15" s="41" customFormat="1" ht="33" customHeight="1" x14ac:dyDescent="0.2">
      <c r="A95" s="11">
        <v>93</v>
      </c>
      <c r="B95" s="35">
        <v>83175</v>
      </c>
      <c r="C95" s="35" t="s">
        <v>131</v>
      </c>
      <c r="D95" s="36">
        <v>1782</v>
      </c>
      <c r="E95" s="36" t="s">
        <v>61</v>
      </c>
      <c r="F95" s="37">
        <v>221</v>
      </c>
      <c r="G95" s="36" t="s">
        <v>107</v>
      </c>
      <c r="H95" s="38">
        <v>0.81382550799999998</v>
      </c>
      <c r="I95" s="37" t="s">
        <v>35</v>
      </c>
      <c r="J95" s="22" t="s">
        <v>35</v>
      </c>
      <c r="K95" s="36" t="s">
        <v>43</v>
      </c>
      <c r="L95" s="36">
        <v>103</v>
      </c>
      <c r="M95" s="36">
        <v>98</v>
      </c>
      <c r="N95" s="39">
        <v>33039.5</v>
      </c>
      <c r="O95" s="40">
        <v>1.231594769896639</v>
      </c>
    </row>
    <row r="96" spans="1:15" s="41" customFormat="1" ht="33" customHeight="1" x14ac:dyDescent="0.2">
      <c r="A96" s="18">
        <v>94</v>
      </c>
      <c r="B96" s="35">
        <v>83176</v>
      </c>
      <c r="C96" s="35" t="s">
        <v>131</v>
      </c>
      <c r="D96" s="36">
        <v>1784</v>
      </c>
      <c r="E96" s="36" t="s">
        <v>61</v>
      </c>
      <c r="F96" s="37">
        <v>302</v>
      </c>
      <c r="G96" s="36" t="s">
        <v>133</v>
      </c>
      <c r="H96" s="38">
        <v>1.8005830679999999</v>
      </c>
      <c r="I96" s="37" t="s">
        <v>35</v>
      </c>
      <c r="J96" s="22" t="s">
        <v>35</v>
      </c>
      <c r="K96" s="36" t="s">
        <v>43</v>
      </c>
      <c r="L96" s="36">
        <v>103</v>
      </c>
      <c r="M96" s="36">
        <v>98</v>
      </c>
      <c r="N96" s="39">
        <v>45149</v>
      </c>
      <c r="O96" s="40">
        <v>1.994045347626747</v>
      </c>
    </row>
    <row r="97" spans="1:15" s="41" customFormat="1" ht="33" customHeight="1" x14ac:dyDescent="0.2">
      <c r="A97" s="11">
        <v>95</v>
      </c>
      <c r="B97" s="35">
        <v>17983</v>
      </c>
      <c r="C97" s="35" t="s">
        <v>134</v>
      </c>
      <c r="D97" s="36">
        <v>1789</v>
      </c>
      <c r="E97" s="36" t="s">
        <v>61</v>
      </c>
      <c r="F97" s="37">
        <v>276</v>
      </c>
      <c r="G97" s="36" t="s">
        <v>28</v>
      </c>
      <c r="H97" s="38">
        <v>12.283605600000001</v>
      </c>
      <c r="I97" s="37" t="s">
        <v>35</v>
      </c>
      <c r="J97" s="22" t="s">
        <v>35</v>
      </c>
      <c r="K97" s="36" t="s">
        <v>19</v>
      </c>
      <c r="L97" s="36">
        <v>147</v>
      </c>
      <c r="M97" s="36">
        <v>95</v>
      </c>
      <c r="N97" s="39">
        <v>46506</v>
      </c>
      <c r="O97" s="40">
        <v>13.206474003354407</v>
      </c>
    </row>
    <row r="98" spans="1:15" s="44" customFormat="1" ht="33" customHeight="1" x14ac:dyDescent="0.2">
      <c r="A98" s="18">
        <v>96</v>
      </c>
      <c r="B98" s="25">
        <v>80687</v>
      </c>
      <c r="C98" s="25" t="s">
        <v>135</v>
      </c>
      <c r="D98" s="26">
        <v>1789</v>
      </c>
      <c r="E98" s="26" t="s">
        <v>61</v>
      </c>
      <c r="F98" s="28">
        <v>455</v>
      </c>
      <c r="G98" s="26"/>
      <c r="H98" s="38" t="s">
        <v>35</v>
      </c>
      <c r="I98" s="28" t="s">
        <v>113</v>
      </c>
      <c r="J98" s="27">
        <v>146.02500000000001</v>
      </c>
      <c r="K98" s="26" t="s">
        <v>43</v>
      </c>
      <c r="L98" s="26">
        <v>103</v>
      </c>
      <c r="M98" s="26">
        <v>98</v>
      </c>
      <c r="N98" s="42">
        <v>68022.5</v>
      </c>
      <c r="O98" s="43" t="s">
        <v>35</v>
      </c>
    </row>
    <row r="99" spans="1:15" s="44" customFormat="1" ht="33" customHeight="1" x14ac:dyDescent="0.2">
      <c r="A99" s="11">
        <v>97</v>
      </c>
      <c r="B99" s="25">
        <v>18057</v>
      </c>
      <c r="C99" s="25" t="s">
        <v>136</v>
      </c>
      <c r="D99" s="26">
        <v>1790</v>
      </c>
      <c r="E99" s="26" t="s">
        <v>61</v>
      </c>
      <c r="F99" s="28">
        <v>359</v>
      </c>
      <c r="G99" s="26" t="s">
        <v>24</v>
      </c>
      <c r="H99" s="38">
        <v>10.1594304</v>
      </c>
      <c r="I99" s="28" t="s">
        <v>35</v>
      </c>
      <c r="J99" s="27" t="s">
        <v>35</v>
      </c>
      <c r="K99" s="26" t="s">
        <v>43</v>
      </c>
      <c r="L99" s="26">
        <v>103</v>
      </c>
      <c r="M99" s="26">
        <v>98</v>
      </c>
      <c r="N99" s="42">
        <v>53670.5</v>
      </c>
      <c r="O99" s="43">
        <v>9.4646317809597456</v>
      </c>
    </row>
    <row r="100" spans="1:15" s="44" customFormat="1" ht="33" customHeight="1" x14ac:dyDescent="0.2">
      <c r="A100" s="18">
        <v>98</v>
      </c>
      <c r="B100" s="25">
        <v>18068</v>
      </c>
      <c r="C100" s="25" t="s">
        <v>137</v>
      </c>
      <c r="D100" s="26">
        <v>1790</v>
      </c>
      <c r="E100" s="26" t="s">
        <v>61</v>
      </c>
      <c r="F100" s="28">
        <v>291</v>
      </c>
      <c r="G100" s="26" t="s">
        <v>24</v>
      </c>
      <c r="H100" s="38">
        <v>16.932383999999999</v>
      </c>
      <c r="I100" s="28" t="s">
        <v>35</v>
      </c>
      <c r="J100" s="27" t="s">
        <v>35</v>
      </c>
      <c r="K100" s="26" t="s">
        <v>43</v>
      </c>
      <c r="L100" s="26">
        <v>103</v>
      </c>
      <c r="M100" s="26">
        <v>98</v>
      </c>
      <c r="N100" s="42">
        <v>43504.5</v>
      </c>
      <c r="O100" s="43">
        <v>19.460497189945869</v>
      </c>
    </row>
    <row r="101" spans="1:15" s="44" customFormat="1" ht="33" customHeight="1" x14ac:dyDescent="0.2">
      <c r="A101" s="11">
        <v>99</v>
      </c>
      <c r="B101" s="35">
        <v>18080</v>
      </c>
      <c r="C101" s="35" t="s">
        <v>138</v>
      </c>
      <c r="D101" s="36">
        <v>1790</v>
      </c>
      <c r="E101" s="36" t="s">
        <v>61</v>
      </c>
      <c r="F101" s="37">
        <v>396</v>
      </c>
      <c r="G101" s="36" t="s">
        <v>28</v>
      </c>
      <c r="H101" s="38">
        <v>14.68187</v>
      </c>
      <c r="I101" s="28" t="s">
        <v>35</v>
      </c>
      <c r="J101" s="27" t="s">
        <v>35</v>
      </c>
      <c r="K101" s="36" t="s">
        <v>43</v>
      </c>
      <c r="L101" s="36">
        <v>103</v>
      </c>
      <c r="M101" s="36">
        <v>98</v>
      </c>
      <c r="N101" s="39">
        <v>59202</v>
      </c>
      <c r="O101" s="40">
        <v>12.399809128069998</v>
      </c>
    </row>
    <row r="102" spans="1:15" s="44" customFormat="1" ht="33" customHeight="1" x14ac:dyDescent="0.2">
      <c r="A102" s="18">
        <v>100</v>
      </c>
      <c r="B102" s="35">
        <v>18088</v>
      </c>
      <c r="C102" s="35" t="s">
        <v>139</v>
      </c>
      <c r="D102" s="36">
        <v>1790</v>
      </c>
      <c r="E102" s="36" t="s">
        <v>61</v>
      </c>
      <c r="F102" s="37">
        <v>249</v>
      </c>
      <c r="G102" s="36" t="s">
        <v>28</v>
      </c>
      <c r="H102" s="38">
        <v>19.704270399999999</v>
      </c>
      <c r="I102" s="28" t="s">
        <v>35</v>
      </c>
      <c r="J102" s="27" t="s">
        <v>35</v>
      </c>
      <c r="K102" s="36" t="s">
        <v>43</v>
      </c>
      <c r="L102" s="36">
        <v>103</v>
      </c>
      <c r="M102" s="36">
        <v>98</v>
      </c>
      <c r="N102" s="39">
        <v>37225.5</v>
      </c>
      <c r="O102" s="40">
        <v>26.466092329182949</v>
      </c>
    </row>
    <row r="103" spans="1:15" s="44" customFormat="1" ht="33" customHeight="1" x14ac:dyDescent="0.2">
      <c r="A103" s="11">
        <v>101</v>
      </c>
      <c r="B103" s="25">
        <v>18071</v>
      </c>
      <c r="C103" s="25" t="s">
        <v>116</v>
      </c>
      <c r="D103" s="26">
        <v>1791</v>
      </c>
      <c r="E103" s="26" t="s">
        <v>61</v>
      </c>
      <c r="F103" s="28">
        <v>764</v>
      </c>
      <c r="G103" s="26" t="s">
        <v>24</v>
      </c>
      <c r="H103" s="38">
        <v>33.864767999999998</v>
      </c>
      <c r="I103" s="28" t="s">
        <v>35</v>
      </c>
      <c r="J103" s="27" t="s">
        <v>35</v>
      </c>
      <c r="K103" s="26" t="s">
        <v>43</v>
      </c>
      <c r="L103" s="26">
        <v>103</v>
      </c>
      <c r="M103" s="26">
        <v>98</v>
      </c>
      <c r="N103" s="42">
        <v>114218</v>
      </c>
      <c r="O103" s="43">
        <v>14.824619587105358</v>
      </c>
    </row>
    <row r="104" spans="1:15" s="44" customFormat="1" ht="33" customHeight="1" x14ac:dyDescent="0.2">
      <c r="A104" s="18">
        <v>102</v>
      </c>
      <c r="B104" s="25">
        <v>18112</v>
      </c>
      <c r="C104" s="25" t="s">
        <v>140</v>
      </c>
      <c r="D104" s="26">
        <v>1791</v>
      </c>
      <c r="E104" s="26" t="s">
        <v>61</v>
      </c>
      <c r="F104" s="28">
        <v>381</v>
      </c>
      <c r="G104" s="26" t="s">
        <v>28</v>
      </c>
      <c r="H104" s="38">
        <v>25.743325440000003</v>
      </c>
      <c r="I104" s="28" t="s">
        <v>35</v>
      </c>
      <c r="J104" s="27" t="s">
        <v>35</v>
      </c>
      <c r="K104" s="26" t="s">
        <v>43</v>
      </c>
      <c r="L104" s="26">
        <v>103</v>
      </c>
      <c r="M104" s="26">
        <v>98</v>
      </c>
      <c r="N104" s="42">
        <v>56959.5</v>
      </c>
      <c r="O104" s="43">
        <v>22.597920838490506</v>
      </c>
    </row>
    <row r="105" spans="1:15" s="44" customFormat="1" ht="33" customHeight="1" x14ac:dyDescent="0.2">
      <c r="A105" s="11">
        <v>103</v>
      </c>
      <c r="B105" s="25">
        <v>18077</v>
      </c>
      <c r="C105" s="25" t="s">
        <v>141</v>
      </c>
      <c r="D105" s="26">
        <v>1791</v>
      </c>
      <c r="E105" s="26" t="s">
        <v>61</v>
      </c>
      <c r="F105" s="28">
        <v>140</v>
      </c>
      <c r="G105" s="26" t="s">
        <v>28</v>
      </c>
      <c r="H105" s="38">
        <v>35.67800768</v>
      </c>
      <c r="I105" s="28" t="s">
        <v>35</v>
      </c>
      <c r="J105" s="27" t="s">
        <v>35</v>
      </c>
      <c r="K105" s="26" t="s">
        <v>19</v>
      </c>
      <c r="L105" s="26">
        <v>147</v>
      </c>
      <c r="M105" s="26">
        <v>95</v>
      </c>
      <c r="N105" s="42">
        <v>23590</v>
      </c>
      <c r="O105" s="43">
        <v>75.621042136498517</v>
      </c>
    </row>
    <row r="106" spans="1:15" s="44" customFormat="1" ht="33" customHeight="1" x14ac:dyDescent="0.2">
      <c r="A106" s="18">
        <v>104</v>
      </c>
      <c r="B106" s="25">
        <v>18082</v>
      </c>
      <c r="C106" s="25" t="s">
        <v>142</v>
      </c>
      <c r="D106" s="26">
        <v>1791</v>
      </c>
      <c r="E106" s="26" t="s">
        <v>61</v>
      </c>
      <c r="F106" s="28">
        <v>140</v>
      </c>
      <c r="G106" s="26" t="s">
        <v>24</v>
      </c>
      <c r="H106" s="38">
        <v>14.900497919999999</v>
      </c>
      <c r="I106" s="28" t="s">
        <v>35</v>
      </c>
      <c r="J106" s="27" t="s">
        <v>35</v>
      </c>
      <c r="K106" s="26" t="s">
        <v>43</v>
      </c>
      <c r="L106" s="26">
        <v>103</v>
      </c>
      <c r="M106" s="26">
        <v>98</v>
      </c>
      <c r="N106" s="42">
        <v>20930</v>
      </c>
      <c r="O106" s="43">
        <v>35.596029431438126</v>
      </c>
    </row>
    <row r="107" spans="1:15" s="41" customFormat="1" ht="33" customHeight="1" x14ac:dyDescent="0.2">
      <c r="A107" s="11">
        <v>105</v>
      </c>
      <c r="B107" s="35">
        <v>18060</v>
      </c>
      <c r="C107" s="35" t="s">
        <v>143</v>
      </c>
      <c r="D107" s="36">
        <v>1791</v>
      </c>
      <c r="E107" s="36" t="s">
        <v>61</v>
      </c>
      <c r="F107" s="37">
        <v>262</v>
      </c>
      <c r="G107" s="36" t="s">
        <v>24</v>
      </c>
      <c r="H107" s="38">
        <v>2.1165479999999999</v>
      </c>
      <c r="I107" s="37" t="s">
        <v>35</v>
      </c>
      <c r="J107" s="27" t="s">
        <v>35</v>
      </c>
      <c r="K107" s="36" t="s">
        <v>77</v>
      </c>
      <c r="L107" s="36">
        <v>192</v>
      </c>
      <c r="M107" s="36">
        <v>57</v>
      </c>
      <c r="N107" s="39">
        <v>40086</v>
      </c>
      <c r="O107" s="40">
        <v>2.6400089806915132</v>
      </c>
    </row>
    <row r="108" spans="1:15" s="44" customFormat="1" ht="33" customHeight="1" x14ac:dyDescent="0.2">
      <c r="A108" s="18">
        <v>106</v>
      </c>
      <c r="B108" s="25">
        <v>18092</v>
      </c>
      <c r="C108" s="25" t="s">
        <v>135</v>
      </c>
      <c r="D108" s="26">
        <v>1791</v>
      </c>
      <c r="E108" s="26" t="s">
        <v>61</v>
      </c>
      <c r="F108" s="28">
        <v>279</v>
      </c>
      <c r="G108" s="26" t="s">
        <v>28</v>
      </c>
      <c r="H108" s="38">
        <v>78.758467199999984</v>
      </c>
      <c r="I108" s="28" t="s">
        <v>35</v>
      </c>
      <c r="J108" s="27" t="s">
        <v>35</v>
      </c>
      <c r="K108" s="26" t="s">
        <v>43</v>
      </c>
      <c r="L108" s="26">
        <v>103</v>
      </c>
      <c r="M108" s="26">
        <v>98</v>
      </c>
      <c r="N108" s="42">
        <v>41710.5</v>
      </c>
      <c r="O108" s="43">
        <v>94.410840435861459</v>
      </c>
    </row>
    <row r="109" spans="1:15" s="44" customFormat="1" ht="33" customHeight="1" x14ac:dyDescent="0.2">
      <c r="A109" s="11">
        <v>107</v>
      </c>
      <c r="B109" s="25">
        <v>18083</v>
      </c>
      <c r="C109" s="25" t="s">
        <v>142</v>
      </c>
      <c r="D109" s="26">
        <v>1791</v>
      </c>
      <c r="E109" s="26" t="s">
        <v>61</v>
      </c>
      <c r="F109" s="28">
        <v>336</v>
      </c>
      <c r="G109" s="26" t="s">
        <v>74</v>
      </c>
      <c r="H109" s="38">
        <v>8.8109414400000006</v>
      </c>
      <c r="I109" s="28" t="s">
        <v>35</v>
      </c>
      <c r="J109" s="27" t="s">
        <v>35</v>
      </c>
      <c r="K109" s="26" t="s">
        <v>43</v>
      </c>
      <c r="L109" s="26">
        <v>103</v>
      </c>
      <c r="M109" s="26">
        <v>98</v>
      </c>
      <c r="N109" s="42">
        <v>50232</v>
      </c>
      <c r="O109" s="43">
        <v>8.7702474916387967</v>
      </c>
    </row>
    <row r="110" spans="1:15" s="41" customFormat="1" ht="33" customHeight="1" x14ac:dyDescent="0.2">
      <c r="A110" s="18">
        <v>108</v>
      </c>
      <c r="B110" s="25">
        <v>18062</v>
      </c>
      <c r="C110" s="25" t="s">
        <v>144</v>
      </c>
      <c r="D110" s="26">
        <v>1791</v>
      </c>
      <c r="E110" s="26" t="s">
        <v>61</v>
      </c>
      <c r="F110" s="28">
        <v>316</v>
      </c>
      <c r="G110" s="26" t="s">
        <v>28</v>
      </c>
      <c r="H110" s="38">
        <v>16.492040319999997</v>
      </c>
      <c r="I110" s="28" t="s">
        <v>35</v>
      </c>
      <c r="J110" s="27" t="s">
        <v>35</v>
      </c>
      <c r="K110" s="26" t="s">
        <v>43</v>
      </c>
      <c r="L110" s="26">
        <v>103</v>
      </c>
      <c r="M110" s="26">
        <v>98</v>
      </c>
      <c r="N110" s="42">
        <v>47242</v>
      </c>
      <c r="O110" s="43">
        <v>17.454849837009441</v>
      </c>
    </row>
    <row r="111" spans="1:15" s="41" customFormat="1" ht="33" customHeight="1" x14ac:dyDescent="0.2">
      <c r="A111" s="11">
        <v>109</v>
      </c>
      <c r="B111" s="25">
        <v>18103</v>
      </c>
      <c r="C111" s="25" t="s">
        <v>145</v>
      </c>
      <c r="D111" s="26">
        <v>1791</v>
      </c>
      <c r="E111" s="26" t="s">
        <v>61</v>
      </c>
      <c r="F111" s="28">
        <v>176</v>
      </c>
      <c r="G111" s="26" t="s">
        <v>28</v>
      </c>
      <c r="H111" s="38">
        <v>25.570950719999999</v>
      </c>
      <c r="I111" s="28" t="s">
        <v>35</v>
      </c>
      <c r="J111" s="27" t="s">
        <v>35</v>
      </c>
      <c r="K111" s="26" t="s">
        <v>104</v>
      </c>
      <c r="L111" s="26">
        <v>211</v>
      </c>
      <c r="M111" s="26">
        <v>68</v>
      </c>
      <c r="N111" s="42">
        <v>30536</v>
      </c>
      <c r="O111" s="43">
        <v>41.870170814775996</v>
      </c>
    </row>
    <row r="112" spans="1:15" s="44" customFormat="1" ht="33" customHeight="1" x14ac:dyDescent="0.2">
      <c r="A112" s="18">
        <v>110</v>
      </c>
      <c r="B112" s="25">
        <v>18075</v>
      </c>
      <c r="C112" s="25" t="s">
        <v>146</v>
      </c>
      <c r="D112" s="26">
        <v>1791</v>
      </c>
      <c r="E112" s="26" t="s">
        <v>61</v>
      </c>
      <c r="F112" s="28">
        <v>369</v>
      </c>
      <c r="G112" s="26" t="s">
        <v>28</v>
      </c>
      <c r="H112" s="38">
        <v>10.927489440000002</v>
      </c>
      <c r="I112" s="28" t="s">
        <v>35</v>
      </c>
      <c r="J112" s="27" t="s">
        <v>35</v>
      </c>
      <c r="K112" s="26" t="s">
        <v>43</v>
      </c>
      <c r="L112" s="26">
        <v>103</v>
      </c>
      <c r="M112" s="26">
        <v>98</v>
      </c>
      <c r="N112" s="42">
        <v>55165.5</v>
      </c>
      <c r="O112" s="43">
        <v>9.9042784348913742</v>
      </c>
    </row>
    <row r="113" spans="1:15" s="44" customFormat="1" ht="33" customHeight="1" x14ac:dyDescent="0.2">
      <c r="A113" s="11">
        <v>111</v>
      </c>
      <c r="B113" s="25">
        <v>18097</v>
      </c>
      <c r="C113" s="25" t="s">
        <v>137</v>
      </c>
      <c r="D113" s="26">
        <v>1791</v>
      </c>
      <c r="E113" s="26" t="s">
        <v>61</v>
      </c>
      <c r="F113" s="28">
        <v>291</v>
      </c>
      <c r="G113" s="26" t="s">
        <v>28</v>
      </c>
      <c r="H113" s="38">
        <v>57.465358719999998</v>
      </c>
      <c r="I113" s="28" t="s">
        <v>35</v>
      </c>
      <c r="J113" s="27" t="s">
        <v>35</v>
      </c>
      <c r="K113" s="26" t="s">
        <v>43</v>
      </c>
      <c r="L113" s="26">
        <v>103</v>
      </c>
      <c r="M113" s="26">
        <v>98</v>
      </c>
      <c r="N113" s="42">
        <v>43504.5</v>
      </c>
      <c r="O113" s="43">
        <v>66.04530418692319</v>
      </c>
    </row>
    <row r="114" spans="1:15" s="44" customFormat="1" ht="33" customHeight="1" x14ac:dyDescent="0.2">
      <c r="A114" s="18">
        <v>112</v>
      </c>
      <c r="B114" s="25">
        <v>18096</v>
      </c>
      <c r="C114" s="25" t="s">
        <v>147</v>
      </c>
      <c r="D114" s="26">
        <v>1791</v>
      </c>
      <c r="E114" s="26" t="s">
        <v>61</v>
      </c>
      <c r="F114" s="28">
        <v>146</v>
      </c>
      <c r="G114" s="26" t="s">
        <v>28</v>
      </c>
      <c r="H114" s="38">
        <v>8.4661919999999995</v>
      </c>
      <c r="I114" s="28" t="s">
        <v>35</v>
      </c>
      <c r="J114" s="27" t="s">
        <v>35</v>
      </c>
      <c r="K114" s="26" t="s">
        <v>43</v>
      </c>
      <c r="L114" s="26">
        <v>103</v>
      </c>
      <c r="M114" s="26">
        <v>98</v>
      </c>
      <c r="N114" s="42">
        <v>21827</v>
      </c>
      <c r="O114" s="43">
        <v>19.393851651624136</v>
      </c>
    </row>
    <row r="115" spans="1:15" s="44" customFormat="1" ht="33" customHeight="1" x14ac:dyDescent="0.2">
      <c r="A115" s="11">
        <v>113</v>
      </c>
      <c r="B115" s="25">
        <v>18117</v>
      </c>
      <c r="C115" s="25" t="s">
        <v>148</v>
      </c>
      <c r="D115" s="26">
        <v>1791</v>
      </c>
      <c r="E115" s="26" t="s">
        <v>61</v>
      </c>
      <c r="F115" s="28">
        <v>371</v>
      </c>
      <c r="G115" s="26" t="s">
        <v>28</v>
      </c>
      <c r="H115" s="38">
        <v>34.509520639999998</v>
      </c>
      <c r="I115" s="28" t="s">
        <v>35</v>
      </c>
      <c r="J115" s="27" t="s">
        <v>35</v>
      </c>
      <c r="K115" s="26" t="s">
        <v>43</v>
      </c>
      <c r="L115" s="26">
        <v>103</v>
      </c>
      <c r="M115" s="26">
        <v>98</v>
      </c>
      <c r="N115" s="42">
        <v>55464.5</v>
      </c>
      <c r="O115" s="43">
        <v>31.10955714015271</v>
      </c>
    </row>
    <row r="116" spans="1:15" s="44" customFormat="1" ht="33" customHeight="1" x14ac:dyDescent="0.2">
      <c r="A116" s="18">
        <v>114</v>
      </c>
      <c r="B116" s="25">
        <v>18120</v>
      </c>
      <c r="C116" s="25" t="s">
        <v>149</v>
      </c>
      <c r="D116" s="26">
        <v>1791</v>
      </c>
      <c r="E116" s="26" t="s">
        <v>61</v>
      </c>
      <c r="F116" s="28">
        <v>231</v>
      </c>
      <c r="G116" s="26" t="s">
        <v>28</v>
      </c>
      <c r="H116" s="38">
        <v>24.96433408</v>
      </c>
      <c r="I116" s="28" t="s">
        <v>35</v>
      </c>
      <c r="J116" s="27" t="s">
        <v>35</v>
      </c>
      <c r="K116" s="26" t="s">
        <v>43</v>
      </c>
      <c r="L116" s="26">
        <v>103</v>
      </c>
      <c r="M116" s="26">
        <v>98</v>
      </c>
      <c r="N116" s="42">
        <v>34534.5</v>
      </c>
      <c r="O116" s="43">
        <v>36.144050268572009</v>
      </c>
    </row>
    <row r="117" spans="1:15" s="44" customFormat="1" ht="33" customHeight="1" x14ac:dyDescent="0.2">
      <c r="A117" s="11">
        <v>115</v>
      </c>
      <c r="B117" s="25">
        <v>18078</v>
      </c>
      <c r="C117" s="25" t="s">
        <v>150</v>
      </c>
      <c r="D117" s="26">
        <v>1791</v>
      </c>
      <c r="E117" s="26" t="s">
        <v>61</v>
      </c>
      <c r="F117" s="28">
        <v>372</v>
      </c>
      <c r="G117" s="26" t="s">
        <v>28</v>
      </c>
      <c r="H117" s="38" t="s">
        <v>35</v>
      </c>
      <c r="I117" s="28" t="s">
        <v>35</v>
      </c>
      <c r="J117" s="27" t="s">
        <v>35</v>
      </c>
      <c r="K117" s="26" t="s">
        <v>43</v>
      </c>
      <c r="L117" s="26">
        <v>103</v>
      </c>
      <c r="M117" s="26">
        <v>98</v>
      </c>
      <c r="N117" s="42">
        <v>55614</v>
      </c>
      <c r="O117" s="43" t="s">
        <v>35</v>
      </c>
    </row>
    <row r="118" spans="1:15" s="44" customFormat="1" ht="33" customHeight="1" x14ac:dyDescent="0.2">
      <c r="A118" s="18">
        <v>116</v>
      </c>
      <c r="B118" s="25">
        <v>18115</v>
      </c>
      <c r="C118" s="25" t="s">
        <v>151</v>
      </c>
      <c r="D118" s="26">
        <v>1791</v>
      </c>
      <c r="E118" s="26" t="s">
        <v>61</v>
      </c>
      <c r="F118" s="28">
        <v>304</v>
      </c>
      <c r="G118" s="26" t="s">
        <v>28</v>
      </c>
      <c r="H118" s="38">
        <v>49.103913599999998</v>
      </c>
      <c r="I118" s="28" t="s">
        <v>35</v>
      </c>
      <c r="J118" s="27" t="s">
        <v>35</v>
      </c>
      <c r="K118" s="26" t="s">
        <v>43</v>
      </c>
      <c r="L118" s="26">
        <v>103</v>
      </c>
      <c r="M118" s="26">
        <v>98</v>
      </c>
      <c r="N118" s="42">
        <v>45448</v>
      </c>
      <c r="O118" s="43">
        <v>54.022084140116178</v>
      </c>
    </row>
    <row r="119" spans="1:15" s="44" customFormat="1" ht="33" customHeight="1" x14ac:dyDescent="0.2">
      <c r="A119" s="11">
        <v>117</v>
      </c>
      <c r="B119" s="25">
        <v>18158</v>
      </c>
      <c r="C119" s="25" t="s">
        <v>140</v>
      </c>
      <c r="D119" s="26">
        <v>1792</v>
      </c>
      <c r="E119" s="26" t="s">
        <v>61</v>
      </c>
      <c r="F119" s="28">
        <v>412</v>
      </c>
      <c r="G119" s="26" t="s">
        <v>28</v>
      </c>
      <c r="H119" s="38">
        <v>19.704616959999999</v>
      </c>
      <c r="I119" s="28" t="s">
        <v>35</v>
      </c>
      <c r="J119" s="27" t="s">
        <v>35</v>
      </c>
      <c r="K119" s="26" t="s">
        <v>43</v>
      </c>
      <c r="L119" s="26">
        <v>103</v>
      </c>
      <c r="M119" s="26">
        <v>98</v>
      </c>
      <c r="N119" s="42">
        <v>61594</v>
      </c>
      <c r="O119" s="43">
        <v>15.995565282332697</v>
      </c>
    </row>
    <row r="120" spans="1:15" s="44" customFormat="1" ht="33" customHeight="1" x14ac:dyDescent="0.2">
      <c r="A120" s="18">
        <v>118</v>
      </c>
      <c r="B120" s="25">
        <v>18142</v>
      </c>
      <c r="C120" s="25" t="s">
        <v>152</v>
      </c>
      <c r="D120" s="26">
        <v>1792</v>
      </c>
      <c r="E120" s="26" t="s">
        <v>61</v>
      </c>
      <c r="F120" s="28">
        <v>240</v>
      </c>
      <c r="G120" s="26" t="s">
        <v>24</v>
      </c>
      <c r="H120" s="38">
        <v>135.45907199999999</v>
      </c>
      <c r="I120" s="28" t="s">
        <v>35</v>
      </c>
      <c r="J120" s="27" t="s">
        <v>35</v>
      </c>
      <c r="K120" s="26" t="s">
        <v>43</v>
      </c>
      <c r="L120" s="26">
        <v>103</v>
      </c>
      <c r="M120" s="26">
        <v>98</v>
      </c>
      <c r="N120" s="42">
        <v>35880</v>
      </c>
      <c r="O120" s="43">
        <v>188.76682274247491</v>
      </c>
    </row>
    <row r="121" spans="1:15" s="44" customFormat="1" ht="33" customHeight="1" x14ac:dyDescent="0.2">
      <c r="A121" s="11">
        <v>119</v>
      </c>
      <c r="B121" s="25">
        <v>18101</v>
      </c>
      <c r="C121" s="25" t="s">
        <v>153</v>
      </c>
      <c r="D121" s="26">
        <v>1792</v>
      </c>
      <c r="E121" s="26" t="s">
        <v>61</v>
      </c>
      <c r="F121" s="28">
        <v>243</v>
      </c>
      <c r="G121" s="26" t="s">
        <v>28</v>
      </c>
      <c r="H121" s="38">
        <v>33.310524799999996</v>
      </c>
      <c r="I121" s="28" t="s">
        <v>35</v>
      </c>
      <c r="J121" s="27" t="s">
        <v>35</v>
      </c>
      <c r="K121" s="26" t="s">
        <v>43</v>
      </c>
      <c r="L121" s="26">
        <v>103</v>
      </c>
      <c r="M121" s="26">
        <v>98</v>
      </c>
      <c r="N121" s="42">
        <v>36328.5</v>
      </c>
      <c r="O121" s="43">
        <v>45.846270558927557</v>
      </c>
    </row>
    <row r="122" spans="1:15" s="41" customFormat="1" ht="33" customHeight="1" x14ac:dyDescent="0.2">
      <c r="A122" s="18">
        <v>120</v>
      </c>
      <c r="B122" s="35">
        <v>18104</v>
      </c>
      <c r="C122" s="35" t="s">
        <v>154</v>
      </c>
      <c r="D122" s="36">
        <v>1792</v>
      </c>
      <c r="E122" s="36" t="s">
        <v>61</v>
      </c>
      <c r="F122" s="37">
        <v>328</v>
      </c>
      <c r="G122" s="36" t="s">
        <v>24</v>
      </c>
      <c r="H122" s="38">
        <v>1.2699288</v>
      </c>
      <c r="I122" s="37" t="s">
        <v>35</v>
      </c>
      <c r="J122" s="27" t="s">
        <v>35</v>
      </c>
      <c r="K122" s="36" t="s">
        <v>43</v>
      </c>
      <c r="L122" s="36">
        <v>103</v>
      </c>
      <c r="M122" s="36">
        <v>98</v>
      </c>
      <c r="N122" s="39">
        <v>49036</v>
      </c>
      <c r="O122" s="40">
        <v>1.2948943633249044</v>
      </c>
    </row>
    <row r="123" spans="1:15" s="44" customFormat="1" ht="33" customHeight="1" x14ac:dyDescent="0.2">
      <c r="A123" s="11">
        <v>121</v>
      </c>
      <c r="B123" s="25">
        <v>18131</v>
      </c>
      <c r="C123" s="25" t="s">
        <v>144</v>
      </c>
      <c r="D123" s="26">
        <v>1792</v>
      </c>
      <c r="E123" s="26" t="s">
        <v>61</v>
      </c>
      <c r="F123" s="28">
        <v>326</v>
      </c>
      <c r="G123" s="26" t="s">
        <v>28</v>
      </c>
      <c r="H123" s="38">
        <v>23.946865599999999</v>
      </c>
      <c r="I123" s="28" t="s">
        <v>35</v>
      </c>
      <c r="J123" s="27" t="s">
        <v>35</v>
      </c>
      <c r="K123" s="26" t="s">
        <v>43</v>
      </c>
      <c r="L123" s="26">
        <v>103</v>
      </c>
      <c r="M123" s="26">
        <v>98</v>
      </c>
      <c r="N123" s="42">
        <v>48737</v>
      </c>
      <c r="O123" s="43">
        <v>24.567439111968316</v>
      </c>
    </row>
    <row r="124" spans="1:15" s="44" customFormat="1" ht="33" customHeight="1" x14ac:dyDescent="0.2">
      <c r="A124" s="18">
        <v>122</v>
      </c>
      <c r="B124" s="25">
        <v>18113</v>
      </c>
      <c r="C124" s="25" t="s">
        <v>138</v>
      </c>
      <c r="D124" s="26">
        <v>1792</v>
      </c>
      <c r="E124" s="26" t="s">
        <v>61</v>
      </c>
      <c r="F124" s="28">
        <v>359</v>
      </c>
      <c r="G124" s="26" t="s">
        <v>74</v>
      </c>
      <c r="H124" s="38">
        <v>17.621882880000001</v>
      </c>
      <c r="I124" s="28" t="s">
        <v>35</v>
      </c>
      <c r="J124" s="27" t="s">
        <v>35</v>
      </c>
      <c r="K124" s="26" t="s">
        <v>43</v>
      </c>
      <c r="L124" s="26">
        <v>103</v>
      </c>
      <c r="M124" s="26">
        <v>98</v>
      </c>
      <c r="N124" s="42">
        <v>53670.5</v>
      </c>
      <c r="O124" s="43">
        <v>16.416730680727774</v>
      </c>
    </row>
    <row r="125" spans="1:15" s="44" customFormat="1" ht="33" customHeight="1" x14ac:dyDescent="0.2">
      <c r="A125" s="11">
        <v>123</v>
      </c>
      <c r="B125" s="25">
        <v>18152</v>
      </c>
      <c r="C125" s="25" t="s">
        <v>141</v>
      </c>
      <c r="D125" s="26">
        <v>1792</v>
      </c>
      <c r="E125" s="26" t="s">
        <v>61</v>
      </c>
      <c r="F125" s="28">
        <v>159</v>
      </c>
      <c r="G125" s="26" t="s">
        <v>28</v>
      </c>
      <c r="H125" s="38">
        <v>10.080870240000001</v>
      </c>
      <c r="I125" s="28" t="s">
        <v>35</v>
      </c>
      <c r="J125" s="27" t="s">
        <v>35</v>
      </c>
      <c r="K125" s="26" t="s">
        <v>39</v>
      </c>
      <c r="L125" s="26">
        <v>79</v>
      </c>
      <c r="M125" s="26">
        <v>71</v>
      </c>
      <c r="N125" s="42">
        <v>17569.5</v>
      </c>
      <c r="O125" s="43">
        <v>28.688551865448652</v>
      </c>
    </row>
    <row r="126" spans="1:15" s="44" customFormat="1" ht="33" customHeight="1" x14ac:dyDescent="0.2">
      <c r="A126" s="18">
        <v>124</v>
      </c>
      <c r="B126" s="25">
        <v>18153</v>
      </c>
      <c r="C126" s="25" t="s">
        <v>155</v>
      </c>
      <c r="D126" s="26">
        <v>1792</v>
      </c>
      <c r="E126" s="26" t="s">
        <v>61</v>
      </c>
      <c r="F126" s="28">
        <v>56</v>
      </c>
      <c r="G126" s="26" t="s">
        <v>28</v>
      </c>
      <c r="H126" s="38">
        <v>9.6152296800000023</v>
      </c>
      <c r="I126" s="28" t="s">
        <v>35</v>
      </c>
      <c r="J126" s="27" t="s">
        <v>35</v>
      </c>
      <c r="K126" s="26" t="s">
        <v>77</v>
      </c>
      <c r="L126" s="26">
        <v>192</v>
      </c>
      <c r="M126" s="26">
        <v>57</v>
      </c>
      <c r="N126" s="42">
        <v>8568</v>
      </c>
      <c r="O126" s="43">
        <v>56.111284313725498</v>
      </c>
    </row>
    <row r="127" spans="1:15" s="41" customFormat="1" ht="33" customHeight="1" x14ac:dyDescent="0.2">
      <c r="A127" s="11">
        <v>125</v>
      </c>
      <c r="B127" s="35">
        <v>18122</v>
      </c>
      <c r="C127" s="35" t="s">
        <v>119</v>
      </c>
      <c r="D127" s="36">
        <v>1792</v>
      </c>
      <c r="E127" s="36" t="s">
        <v>61</v>
      </c>
      <c r="F127" s="37">
        <v>380</v>
      </c>
      <c r="G127" s="36" t="s">
        <v>28</v>
      </c>
      <c r="H127" s="38">
        <v>1.0582739999999999</v>
      </c>
      <c r="I127" s="37" t="s">
        <v>35</v>
      </c>
      <c r="J127" s="27" t="s">
        <v>35</v>
      </c>
      <c r="K127" s="36" t="s">
        <v>43</v>
      </c>
      <c r="L127" s="36">
        <v>103</v>
      </c>
      <c r="M127" s="36">
        <v>98</v>
      </c>
      <c r="N127" s="39">
        <v>56810</v>
      </c>
      <c r="O127" s="40">
        <v>0.93141524379510654</v>
      </c>
    </row>
    <row r="128" spans="1:15" s="44" customFormat="1" ht="33" customHeight="1" x14ac:dyDescent="0.2">
      <c r="A128" s="18">
        <v>126</v>
      </c>
      <c r="B128" s="25">
        <v>18138</v>
      </c>
      <c r="C128" s="25" t="s">
        <v>156</v>
      </c>
      <c r="D128" s="26">
        <v>1792</v>
      </c>
      <c r="E128" s="26" t="s">
        <v>61</v>
      </c>
      <c r="F128" s="28">
        <v>200</v>
      </c>
      <c r="G128" s="26" t="s">
        <v>28</v>
      </c>
      <c r="H128" s="38">
        <v>79.986954879999999</v>
      </c>
      <c r="I128" s="28" t="s">
        <v>35</v>
      </c>
      <c r="J128" s="27" t="s">
        <v>35</v>
      </c>
      <c r="K128" s="26" t="s">
        <v>43</v>
      </c>
      <c r="L128" s="26">
        <v>103</v>
      </c>
      <c r="M128" s="26">
        <v>98</v>
      </c>
      <c r="N128" s="42">
        <v>29900</v>
      </c>
      <c r="O128" s="43">
        <v>133.75744963210701</v>
      </c>
    </row>
    <row r="129" spans="1:15" s="44" customFormat="1" ht="33" customHeight="1" x14ac:dyDescent="0.2">
      <c r="A129" s="11">
        <v>127</v>
      </c>
      <c r="B129" s="25">
        <v>18124</v>
      </c>
      <c r="C129" s="25" t="s">
        <v>157</v>
      </c>
      <c r="D129" s="26">
        <v>1792</v>
      </c>
      <c r="E129" s="26" t="s">
        <v>61</v>
      </c>
      <c r="F129" s="28">
        <v>333</v>
      </c>
      <c r="G129" s="26" t="s">
        <v>28</v>
      </c>
      <c r="H129" s="38">
        <v>6.6036297599999996</v>
      </c>
      <c r="I129" s="28" t="s">
        <v>35</v>
      </c>
      <c r="J129" s="27" t="s">
        <v>35</v>
      </c>
      <c r="K129" s="26" t="s">
        <v>43</v>
      </c>
      <c r="L129" s="26">
        <v>103</v>
      </c>
      <c r="M129" s="26">
        <v>98</v>
      </c>
      <c r="N129" s="42">
        <v>49783.5</v>
      </c>
      <c r="O129" s="43">
        <v>6.6323478260869564</v>
      </c>
    </row>
    <row r="130" spans="1:15" s="44" customFormat="1" ht="33" customHeight="1" x14ac:dyDescent="0.2">
      <c r="A130" s="18">
        <v>128</v>
      </c>
      <c r="B130" s="25">
        <v>18113</v>
      </c>
      <c r="C130" s="25" t="s">
        <v>138</v>
      </c>
      <c r="D130" s="26">
        <v>1792</v>
      </c>
      <c r="E130" s="26" t="s">
        <v>61</v>
      </c>
      <c r="F130" s="28">
        <v>359</v>
      </c>
      <c r="G130" s="26" t="s">
        <v>28</v>
      </c>
      <c r="H130" s="38">
        <v>18.625622399999997</v>
      </c>
      <c r="I130" s="28" t="s">
        <v>35</v>
      </c>
      <c r="J130" s="27" t="s">
        <v>35</v>
      </c>
      <c r="K130" s="26" t="s">
        <v>43</v>
      </c>
      <c r="L130" s="26">
        <v>103</v>
      </c>
      <c r="M130" s="26">
        <v>98</v>
      </c>
      <c r="N130" s="42">
        <v>53670.5</v>
      </c>
      <c r="O130" s="43">
        <v>17.351824931759534</v>
      </c>
    </row>
    <row r="131" spans="1:15" s="44" customFormat="1" ht="33" customHeight="1" x14ac:dyDescent="0.2">
      <c r="A131" s="11">
        <v>129</v>
      </c>
      <c r="B131" s="25">
        <v>18126</v>
      </c>
      <c r="C131" s="25" t="s">
        <v>139</v>
      </c>
      <c r="D131" s="26">
        <v>1792</v>
      </c>
      <c r="E131" s="26" t="s">
        <v>61</v>
      </c>
      <c r="F131" s="28">
        <v>235</v>
      </c>
      <c r="G131" s="26" t="s">
        <v>28</v>
      </c>
      <c r="H131" s="38">
        <v>16.932383999999999</v>
      </c>
      <c r="I131" s="28" t="s">
        <v>35</v>
      </c>
      <c r="J131" s="27" t="s">
        <v>35</v>
      </c>
      <c r="K131" s="26" t="s">
        <v>43</v>
      </c>
      <c r="L131" s="26">
        <v>103</v>
      </c>
      <c r="M131" s="26">
        <v>98</v>
      </c>
      <c r="N131" s="42">
        <v>35132.5</v>
      </c>
      <c r="O131" s="43">
        <v>24.097892264996798</v>
      </c>
    </row>
    <row r="132" spans="1:15" s="44" customFormat="1" ht="33" customHeight="1" x14ac:dyDescent="0.2">
      <c r="A132" s="18">
        <v>130</v>
      </c>
      <c r="B132" s="25">
        <v>18144</v>
      </c>
      <c r="C132" s="25" t="s">
        <v>116</v>
      </c>
      <c r="D132" s="26">
        <v>1793</v>
      </c>
      <c r="E132" s="26" t="s">
        <v>61</v>
      </c>
      <c r="F132" s="28">
        <v>596</v>
      </c>
      <c r="G132" s="26" t="s">
        <v>24</v>
      </c>
      <c r="H132" s="38">
        <v>50.797151999999997</v>
      </c>
      <c r="I132" s="28" t="s">
        <v>35</v>
      </c>
      <c r="J132" s="27" t="s">
        <v>35</v>
      </c>
      <c r="K132" s="26" t="s">
        <v>43</v>
      </c>
      <c r="L132" s="26">
        <v>103</v>
      </c>
      <c r="M132" s="26">
        <v>98</v>
      </c>
      <c r="N132" s="42">
        <v>89102</v>
      </c>
      <c r="O132" s="43">
        <v>28.505057125541516</v>
      </c>
    </row>
    <row r="133" spans="1:15" s="44" customFormat="1" ht="33" customHeight="1" x14ac:dyDescent="0.2">
      <c r="A133" s="11">
        <v>131</v>
      </c>
      <c r="B133" s="25">
        <v>18140</v>
      </c>
      <c r="C133" s="25" t="s">
        <v>158</v>
      </c>
      <c r="D133" s="26">
        <v>1793</v>
      </c>
      <c r="E133" s="26" t="s">
        <v>61</v>
      </c>
      <c r="F133" s="28">
        <v>156</v>
      </c>
      <c r="G133" s="26" t="s">
        <v>28</v>
      </c>
      <c r="H133" s="38">
        <v>26.477570560000004</v>
      </c>
      <c r="I133" s="28" t="s">
        <v>35</v>
      </c>
      <c r="J133" s="27" t="s">
        <v>35</v>
      </c>
      <c r="K133" s="26" t="s">
        <v>43</v>
      </c>
      <c r="L133" s="26">
        <v>103</v>
      </c>
      <c r="M133" s="26">
        <v>98</v>
      </c>
      <c r="N133" s="42">
        <v>23322</v>
      </c>
      <c r="O133" s="43">
        <v>56.765222879684416</v>
      </c>
    </row>
    <row r="134" spans="1:15" s="44" customFormat="1" ht="33" customHeight="1" x14ac:dyDescent="0.2">
      <c r="A134" s="18">
        <v>132</v>
      </c>
      <c r="B134" s="25">
        <v>18182</v>
      </c>
      <c r="C134" s="25" t="s">
        <v>159</v>
      </c>
      <c r="D134" s="26">
        <v>1793</v>
      </c>
      <c r="E134" s="26" t="s">
        <v>61</v>
      </c>
      <c r="F134" s="28">
        <v>416</v>
      </c>
      <c r="G134" s="26" t="s">
        <v>28</v>
      </c>
      <c r="H134" s="38">
        <v>21.51022944</v>
      </c>
      <c r="I134" s="28" t="s">
        <v>35</v>
      </c>
      <c r="J134" s="27" t="s">
        <v>35</v>
      </c>
      <c r="K134" s="26" t="s">
        <v>43</v>
      </c>
      <c r="L134" s="26">
        <v>103</v>
      </c>
      <c r="M134" s="26">
        <v>98</v>
      </c>
      <c r="N134" s="42">
        <v>62192</v>
      </c>
      <c r="O134" s="43">
        <v>17.293405454077696</v>
      </c>
    </row>
    <row r="135" spans="1:15" s="44" customFormat="1" ht="33" customHeight="1" x14ac:dyDescent="0.2">
      <c r="A135" s="11">
        <v>133</v>
      </c>
      <c r="B135" s="25">
        <v>18186</v>
      </c>
      <c r="C135" s="25" t="s">
        <v>142</v>
      </c>
      <c r="D135" s="26">
        <v>1793</v>
      </c>
      <c r="E135" s="26" t="s">
        <v>61</v>
      </c>
      <c r="F135" s="28">
        <v>210</v>
      </c>
      <c r="G135" s="26"/>
      <c r="H135" s="38">
        <v>74.50248959999999</v>
      </c>
      <c r="I135" s="28" t="s">
        <v>35</v>
      </c>
      <c r="J135" s="27" t="s">
        <v>35</v>
      </c>
      <c r="K135" s="26" t="s">
        <v>104</v>
      </c>
      <c r="L135" s="26">
        <v>211</v>
      </c>
      <c r="M135" s="26">
        <v>68</v>
      </c>
      <c r="N135" s="42">
        <v>36435</v>
      </c>
      <c r="O135" s="43">
        <v>102.24027665706051</v>
      </c>
    </row>
    <row r="136" spans="1:15" s="41" customFormat="1" ht="33" customHeight="1" x14ac:dyDescent="0.2">
      <c r="A136" s="18">
        <v>134</v>
      </c>
      <c r="B136" s="35">
        <v>18130</v>
      </c>
      <c r="C136" s="35" t="s">
        <v>143</v>
      </c>
      <c r="D136" s="36">
        <v>1793</v>
      </c>
      <c r="E136" s="36" t="s">
        <v>61</v>
      </c>
      <c r="F136" s="37">
        <v>239</v>
      </c>
      <c r="G136" s="36" t="s">
        <v>24</v>
      </c>
      <c r="H136" s="38">
        <v>1.1792196000000001</v>
      </c>
      <c r="I136" s="37" t="s">
        <v>35</v>
      </c>
      <c r="J136" s="27" t="s">
        <v>35</v>
      </c>
      <c r="K136" s="36" t="s">
        <v>77</v>
      </c>
      <c r="L136" s="36">
        <v>192</v>
      </c>
      <c r="M136" s="36">
        <v>57</v>
      </c>
      <c r="N136" s="39">
        <v>36567</v>
      </c>
      <c r="O136" s="40">
        <v>1.6124095495938962</v>
      </c>
    </row>
    <row r="137" spans="1:15" s="44" customFormat="1" ht="33" customHeight="1" x14ac:dyDescent="0.2">
      <c r="A137" s="11">
        <v>135</v>
      </c>
      <c r="B137" s="25">
        <v>18177</v>
      </c>
      <c r="C137" s="25" t="s">
        <v>160</v>
      </c>
      <c r="D137" s="26">
        <v>1793</v>
      </c>
      <c r="E137" s="26" t="s">
        <v>61</v>
      </c>
      <c r="F137" s="28">
        <v>345</v>
      </c>
      <c r="G137" s="26" t="s">
        <v>28</v>
      </c>
      <c r="H137" s="38">
        <v>41.207219200000004</v>
      </c>
      <c r="I137" s="28" t="s">
        <v>35</v>
      </c>
      <c r="J137" s="27" t="s">
        <v>35</v>
      </c>
      <c r="K137" s="26" t="s">
        <v>43</v>
      </c>
      <c r="L137" s="26">
        <v>103</v>
      </c>
      <c r="M137" s="26">
        <v>98</v>
      </c>
      <c r="N137" s="42">
        <v>51577.5</v>
      </c>
      <c r="O137" s="43">
        <v>39.946894673064811</v>
      </c>
    </row>
    <row r="138" spans="1:15" s="44" customFormat="1" ht="33" customHeight="1" x14ac:dyDescent="0.2">
      <c r="A138" s="18">
        <v>136</v>
      </c>
      <c r="B138" s="25">
        <v>18156</v>
      </c>
      <c r="C138" s="25" t="s">
        <v>161</v>
      </c>
      <c r="D138" s="26">
        <v>1793</v>
      </c>
      <c r="E138" s="26" t="s">
        <v>61</v>
      </c>
      <c r="F138" s="28">
        <v>190</v>
      </c>
      <c r="G138" s="26" t="s">
        <v>28</v>
      </c>
      <c r="H138" s="38">
        <v>17.535695520000001</v>
      </c>
      <c r="I138" s="28" t="s">
        <v>35</v>
      </c>
      <c r="J138" s="27" t="s">
        <v>35</v>
      </c>
      <c r="K138" s="26" t="s">
        <v>77</v>
      </c>
      <c r="L138" s="26">
        <v>192</v>
      </c>
      <c r="M138" s="26">
        <v>57</v>
      </c>
      <c r="N138" s="42">
        <v>29070</v>
      </c>
      <c r="O138" s="43">
        <v>30.161155005159955</v>
      </c>
    </row>
    <row r="139" spans="1:15" s="44" customFormat="1" ht="33" customHeight="1" x14ac:dyDescent="0.2">
      <c r="A139" s="11">
        <v>137</v>
      </c>
      <c r="B139" s="25">
        <v>18163</v>
      </c>
      <c r="C139" s="25" t="s">
        <v>162</v>
      </c>
      <c r="D139" s="26">
        <v>1793</v>
      </c>
      <c r="E139" s="26" t="s">
        <v>61</v>
      </c>
      <c r="F139" s="28">
        <v>382</v>
      </c>
      <c r="G139" s="26" t="s">
        <v>74</v>
      </c>
      <c r="H139" s="38">
        <v>34.509520639999998</v>
      </c>
      <c r="I139" s="28" t="s">
        <v>35</v>
      </c>
      <c r="J139" s="27" t="s">
        <v>35</v>
      </c>
      <c r="K139" s="26" t="s">
        <v>43</v>
      </c>
      <c r="L139" s="26">
        <v>103</v>
      </c>
      <c r="M139" s="26">
        <v>98</v>
      </c>
      <c r="N139" s="42">
        <v>57109</v>
      </c>
      <c r="O139" s="43">
        <v>30.213732196326326</v>
      </c>
    </row>
    <row r="140" spans="1:15" s="44" customFormat="1" ht="33" customHeight="1" x14ac:dyDescent="0.2">
      <c r="A140" s="18">
        <v>138</v>
      </c>
      <c r="B140" s="25">
        <v>18146</v>
      </c>
      <c r="C140" s="25" t="s">
        <v>163</v>
      </c>
      <c r="D140" s="26">
        <v>1793</v>
      </c>
      <c r="E140" s="26" t="s">
        <v>61</v>
      </c>
      <c r="F140" s="28">
        <v>400</v>
      </c>
      <c r="G140" s="26" t="s">
        <v>28</v>
      </c>
      <c r="H140" s="38">
        <v>27.946060800000001</v>
      </c>
      <c r="I140" s="28" t="s">
        <v>35</v>
      </c>
      <c r="J140" s="27" t="s">
        <v>35</v>
      </c>
      <c r="K140" s="26" t="s">
        <v>43</v>
      </c>
      <c r="L140" s="26">
        <v>103</v>
      </c>
      <c r="M140" s="26">
        <v>98</v>
      </c>
      <c r="N140" s="42">
        <v>59800</v>
      </c>
      <c r="O140" s="43">
        <v>23.366271571906356</v>
      </c>
    </row>
    <row r="141" spans="1:15" s="44" customFormat="1" ht="33" customHeight="1" x14ac:dyDescent="0.2">
      <c r="A141" s="11">
        <v>139</v>
      </c>
      <c r="B141" s="35">
        <v>18157</v>
      </c>
      <c r="C141" s="35" t="s">
        <v>150</v>
      </c>
      <c r="D141" s="36">
        <v>1793</v>
      </c>
      <c r="E141" s="36" t="s">
        <v>61</v>
      </c>
      <c r="F141" s="37">
        <v>400</v>
      </c>
      <c r="G141" s="36" t="s">
        <v>28</v>
      </c>
      <c r="H141" s="38">
        <v>34.507989999999999</v>
      </c>
      <c r="I141" s="28" t="s">
        <v>35</v>
      </c>
      <c r="J141" s="27" t="s">
        <v>35</v>
      </c>
      <c r="K141" s="36" t="s">
        <v>43</v>
      </c>
      <c r="L141" s="36">
        <v>103</v>
      </c>
      <c r="M141" s="36">
        <v>98</v>
      </c>
      <c r="N141" s="39">
        <v>59800</v>
      </c>
      <c r="O141" s="40">
        <v>28.852834448160536</v>
      </c>
    </row>
    <row r="142" spans="1:15" s="44" customFormat="1" ht="33" customHeight="1" x14ac:dyDescent="0.2">
      <c r="A142" s="18">
        <v>140</v>
      </c>
      <c r="B142" s="35">
        <v>18159</v>
      </c>
      <c r="C142" s="35" t="s">
        <v>138</v>
      </c>
      <c r="D142" s="36">
        <v>1793</v>
      </c>
      <c r="E142" s="36" t="s">
        <v>61</v>
      </c>
      <c r="F142" s="37">
        <v>311</v>
      </c>
      <c r="G142" s="36" t="s">
        <v>28</v>
      </c>
      <c r="H142" s="38">
        <v>37.31662</v>
      </c>
      <c r="I142" s="28" t="s">
        <v>35</v>
      </c>
      <c r="J142" s="27" t="s">
        <v>35</v>
      </c>
      <c r="K142" s="36" t="s">
        <v>43</v>
      </c>
      <c r="L142" s="36">
        <v>103</v>
      </c>
      <c r="M142" s="36">
        <v>98</v>
      </c>
      <c r="N142" s="39">
        <v>46494.5</v>
      </c>
      <c r="O142" s="40">
        <v>40.130144425684762</v>
      </c>
    </row>
    <row r="143" spans="1:15" s="44" customFormat="1" ht="33" customHeight="1" x14ac:dyDescent="0.2">
      <c r="A143" s="11">
        <v>141</v>
      </c>
      <c r="B143" s="25">
        <v>18214</v>
      </c>
      <c r="C143" s="25" t="s">
        <v>140</v>
      </c>
      <c r="D143" s="26">
        <v>1796</v>
      </c>
      <c r="E143" s="26" t="s">
        <v>61</v>
      </c>
      <c r="F143" s="28">
        <v>404</v>
      </c>
      <c r="G143" s="26" t="s">
        <v>24</v>
      </c>
      <c r="H143" s="38">
        <v>16.932383999999999</v>
      </c>
      <c r="I143" s="28" t="s">
        <v>35</v>
      </c>
      <c r="J143" s="27" t="s">
        <v>35</v>
      </c>
      <c r="K143" s="26" t="s">
        <v>77</v>
      </c>
      <c r="L143" s="26">
        <v>192</v>
      </c>
      <c r="M143" s="26">
        <v>57</v>
      </c>
      <c r="N143" s="42">
        <v>61812</v>
      </c>
      <c r="O143" s="43">
        <v>13.696680256260921</v>
      </c>
    </row>
    <row r="144" spans="1:15" s="44" customFormat="1" ht="33" customHeight="1" x14ac:dyDescent="0.2">
      <c r="A144" s="18">
        <v>142</v>
      </c>
      <c r="B144" s="25">
        <v>18259</v>
      </c>
      <c r="C144" s="25" t="s">
        <v>119</v>
      </c>
      <c r="D144" s="26">
        <v>1803</v>
      </c>
      <c r="E144" s="26" t="s">
        <v>61</v>
      </c>
      <c r="F144" s="28">
        <v>389</v>
      </c>
      <c r="G144" s="26" t="s">
        <v>24</v>
      </c>
      <c r="H144" s="38">
        <v>37.251244799999995</v>
      </c>
      <c r="I144" s="28" t="s">
        <v>35</v>
      </c>
      <c r="J144" s="27" t="s">
        <v>35</v>
      </c>
      <c r="K144" s="26" t="s">
        <v>19</v>
      </c>
      <c r="L144" s="26">
        <v>147</v>
      </c>
      <c r="M144" s="26">
        <v>95</v>
      </c>
      <c r="N144" s="42">
        <v>65546.5</v>
      </c>
      <c r="O144" s="43">
        <v>28.41589161892702</v>
      </c>
    </row>
    <row r="145" spans="1:15" s="44" customFormat="1" ht="33" customHeight="1" x14ac:dyDescent="0.2">
      <c r="A145" s="11">
        <v>143</v>
      </c>
      <c r="B145" s="25">
        <v>18267</v>
      </c>
      <c r="C145" s="25" t="s">
        <v>134</v>
      </c>
      <c r="D145" s="26">
        <v>1806</v>
      </c>
      <c r="E145" s="26" t="s">
        <v>61</v>
      </c>
      <c r="F145" s="28">
        <v>277</v>
      </c>
      <c r="G145" s="26" t="s">
        <v>28</v>
      </c>
      <c r="H145" s="38">
        <v>27.721312640000001</v>
      </c>
      <c r="I145" s="28" t="s">
        <v>35</v>
      </c>
      <c r="J145" s="27" t="s">
        <v>35</v>
      </c>
      <c r="K145" s="26" t="s">
        <v>77</v>
      </c>
      <c r="L145" s="26">
        <v>192</v>
      </c>
      <c r="M145" s="26">
        <v>57</v>
      </c>
      <c r="N145" s="42">
        <v>42381</v>
      </c>
      <c r="O145" s="43">
        <v>32.704882659682404</v>
      </c>
    </row>
    <row r="146" spans="1:15" s="44" customFormat="1" ht="33" customHeight="1" x14ac:dyDescent="0.2">
      <c r="A146" s="18">
        <v>144</v>
      </c>
      <c r="B146" s="25">
        <v>82379</v>
      </c>
      <c r="C146" s="25" t="s">
        <v>164</v>
      </c>
      <c r="D146" s="26">
        <v>1798</v>
      </c>
      <c r="E146" s="26" t="s">
        <v>61</v>
      </c>
      <c r="F146" s="26">
        <v>460</v>
      </c>
      <c r="G146" s="26" t="s">
        <v>28</v>
      </c>
      <c r="H146" s="27">
        <v>48.397453280000001</v>
      </c>
      <c r="I146" s="28" t="s">
        <v>35</v>
      </c>
      <c r="J146" s="27" t="s">
        <v>35</v>
      </c>
      <c r="K146" s="26" t="s">
        <v>43</v>
      </c>
      <c r="L146" s="26">
        <v>103</v>
      </c>
      <c r="M146" s="26">
        <v>157</v>
      </c>
      <c r="N146" s="42">
        <v>95910</v>
      </c>
      <c r="O146" s="43">
        <v>25.230660661036392</v>
      </c>
    </row>
    <row r="147" spans="1:15" s="44" customFormat="1" ht="33" customHeight="1" x14ac:dyDescent="0.2">
      <c r="A147" s="11">
        <v>145</v>
      </c>
      <c r="B147" s="25">
        <v>82382</v>
      </c>
      <c r="C147" s="25" t="s">
        <v>164</v>
      </c>
      <c r="D147" s="26">
        <v>1802</v>
      </c>
      <c r="E147" s="26" t="s">
        <v>61</v>
      </c>
      <c r="F147" s="26">
        <v>305</v>
      </c>
      <c r="G147" s="26" t="s">
        <v>28</v>
      </c>
      <c r="H147" s="27">
        <v>32.394302859999996</v>
      </c>
      <c r="I147" s="28" t="s">
        <v>35</v>
      </c>
      <c r="J147" s="27" t="s">
        <v>35</v>
      </c>
      <c r="K147" s="26" t="s">
        <v>43</v>
      </c>
      <c r="L147" s="26">
        <v>103</v>
      </c>
      <c r="M147" s="26">
        <v>193</v>
      </c>
      <c r="N147" s="42">
        <v>74572.5</v>
      </c>
      <c r="O147" s="43">
        <v>21.720005940527674</v>
      </c>
    </row>
    <row r="148" spans="1:15" s="44" customFormat="1" ht="33" customHeight="1" x14ac:dyDescent="0.2">
      <c r="A148" s="18">
        <v>146</v>
      </c>
      <c r="B148" s="25">
        <v>81302</v>
      </c>
      <c r="C148" s="25" t="s">
        <v>165</v>
      </c>
      <c r="D148" s="26">
        <v>1804</v>
      </c>
      <c r="E148" s="26" t="s">
        <v>61</v>
      </c>
      <c r="F148" s="26">
        <v>412</v>
      </c>
      <c r="G148" s="26" t="s">
        <v>28</v>
      </c>
      <c r="H148" s="27">
        <v>44.955474980000005</v>
      </c>
      <c r="I148" s="28" t="s">
        <v>35</v>
      </c>
      <c r="J148" s="27" t="s">
        <v>35</v>
      </c>
      <c r="K148" s="26" t="s">
        <v>43</v>
      </c>
      <c r="L148" s="26">
        <v>103</v>
      </c>
      <c r="M148" s="26">
        <v>173</v>
      </c>
      <c r="N148" s="42">
        <v>92494</v>
      </c>
      <c r="O148" s="43">
        <v>24.301833081064718</v>
      </c>
    </row>
    <row r="149" spans="1:15" s="44" customFormat="1" ht="33" customHeight="1" x14ac:dyDescent="0.2">
      <c r="A149" s="11">
        <v>147</v>
      </c>
      <c r="B149" s="25">
        <v>81497</v>
      </c>
      <c r="C149" s="25" t="s">
        <v>166</v>
      </c>
      <c r="D149" s="26">
        <v>1805</v>
      </c>
      <c r="E149" s="26" t="s">
        <v>61</v>
      </c>
      <c r="F149" s="26">
        <v>343</v>
      </c>
      <c r="G149" s="26" t="s">
        <v>28</v>
      </c>
      <c r="H149" s="27">
        <v>75.949178759999995</v>
      </c>
      <c r="I149" s="28" t="s">
        <v>35</v>
      </c>
      <c r="J149" s="27" t="s">
        <v>35</v>
      </c>
      <c r="K149" s="26" t="s">
        <v>31</v>
      </c>
      <c r="L149" s="26">
        <v>139</v>
      </c>
      <c r="M149" s="26">
        <v>240</v>
      </c>
      <c r="N149" s="42">
        <v>106158.5</v>
      </c>
      <c r="O149" s="43">
        <v>35.771595661204699</v>
      </c>
    </row>
    <row r="150" spans="1:15" s="44" customFormat="1" ht="33" customHeight="1" x14ac:dyDescent="0.2">
      <c r="A150" s="18">
        <v>148</v>
      </c>
      <c r="B150" s="25">
        <v>10212</v>
      </c>
      <c r="C150" s="25" t="s">
        <v>167</v>
      </c>
      <c r="D150" s="26">
        <v>1721</v>
      </c>
      <c r="E150" s="26" t="s">
        <v>168</v>
      </c>
      <c r="F150" s="28">
        <v>446</v>
      </c>
      <c r="G150" s="26" t="s">
        <v>21</v>
      </c>
      <c r="H150" s="38">
        <v>196.857</v>
      </c>
      <c r="I150" s="28" t="s">
        <v>35</v>
      </c>
      <c r="J150" s="27" t="s">
        <v>35</v>
      </c>
      <c r="K150" s="26" t="s">
        <v>31</v>
      </c>
      <c r="L150" s="26">
        <v>139</v>
      </c>
      <c r="M150" s="26">
        <v>83</v>
      </c>
      <c r="N150" s="42">
        <v>68015</v>
      </c>
      <c r="O150" s="43">
        <v>144.71587149893406</v>
      </c>
    </row>
    <row r="151" spans="1:15" s="44" customFormat="1" ht="33" customHeight="1" x14ac:dyDescent="0.2">
      <c r="A151" s="11">
        <v>149</v>
      </c>
      <c r="B151" s="25">
        <v>10213</v>
      </c>
      <c r="C151" s="25" t="s">
        <v>167</v>
      </c>
      <c r="D151" s="26">
        <v>1722</v>
      </c>
      <c r="E151" s="26" t="s">
        <v>168</v>
      </c>
      <c r="F151" s="28">
        <v>461</v>
      </c>
      <c r="G151" s="26" t="s">
        <v>21</v>
      </c>
      <c r="H151" s="38">
        <v>150.90365556</v>
      </c>
      <c r="I151" s="28" t="s">
        <v>35</v>
      </c>
      <c r="J151" s="27" t="s">
        <v>35</v>
      </c>
      <c r="K151" s="26" t="s">
        <v>26</v>
      </c>
      <c r="L151" s="26">
        <v>113</v>
      </c>
      <c r="M151" s="26">
        <v>128</v>
      </c>
      <c r="N151" s="42">
        <v>85054.5</v>
      </c>
      <c r="O151" s="43">
        <v>88.709977461509965</v>
      </c>
    </row>
    <row r="152" spans="1:15" s="41" customFormat="1" ht="33" customHeight="1" x14ac:dyDescent="0.2">
      <c r="A152" s="18">
        <v>150</v>
      </c>
      <c r="B152" s="35" t="s">
        <v>169</v>
      </c>
      <c r="C152" s="35" t="s">
        <v>170</v>
      </c>
      <c r="D152" s="36">
        <v>1723</v>
      </c>
      <c r="E152" s="36" t="s">
        <v>61</v>
      </c>
      <c r="F152" s="37">
        <v>200</v>
      </c>
      <c r="G152" s="36" t="s">
        <v>24</v>
      </c>
      <c r="H152" s="38">
        <v>2.539857</v>
      </c>
      <c r="I152" s="37" t="s">
        <v>94</v>
      </c>
      <c r="J152" s="38">
        <v>83.705408640000002</v>
      </c>
      <c r="K152" s="36" t="s">
        <v>19</v>
      </c>
      <c r="L152" s="36">
        <v>117</v>
      </c>
      <c r="M152" s="36">
        <v>112</v>
      </c>
      <c r="N152" s="39">
        <v>34100</v>
      </c>
      <c r="O152" s="40">
        <v>3.7241304985337247</v>
      </c>
    </row>
    <row r="153" spans="1:15" s="44" customFormat="1" ht="33" customHeight="1" x14ac:dyDescent="0.2">
      <c r="A153" s="11">
        <v>151</v>
      </c>
      <c r="B153" s="25">
        <v>10976</v>
      </c>
      <c r="C153" s="25" t="s">
        <v>171</v>
      </c>
      <c r="D153" s="26">
        <v>1742</v>
      </c>
      <c r="E153" s="26" t="s">
        <v>168</v>
      </c>
      <c r="F153" s="28">
        <v>272</v>
      </c>
      <c r="G153" s="26" t="s">
        <v>21</v>
      </c>
      <c r="H153" s="38">
        <v>61.47</v>
      </c>
      <c r="I153" s="28" t="s">
        <v>35</v>
      </c>
      <c r="J153" s="27" t="s">
        <v>35</v>
      </c>
      <c r="K153" s="26" t="s">
        <v>172</v>
      </c>
      <c r="L153" s="26">
        <v>152</v>
      </c>
      <c r="M153" s="26">
        <v>154</v>
      </c>
      <c r="N153" s="42">
        <v>62560</v>
      </c>
      <c r="O153" s="43">
        <v>49.128836317135551</v>
      </c>
    </row>
    <row r="154" spans="1:15" s="44" customFormat="1" ht="33" customHeight="1" x14ac:dyDescent="0.2">
      <c r="A154" s="18">
        <v>152</v>
      </c>
      <c r="B154" s="25">
        <v>10626</v>
      </c>
      <c r="C154" s="25" t="s">
        <v>173</v>
      </c>
      <c r="D154" s="26">
        <v>1748</v>
      </c>
      <c r="E154" s="26" t="s">
        <v>168</v>
      </c>
      <c r="F154" s="28">
        <v>328</v>
      </c>
      <c r="G154" s="26" t="s">
        <v>21</v>
      </c>
      <c r="H154" s="38">
        <v>78.681600000000003</v>
      </c>
      <c r="I154" s="28" t="s">
        <v>35</v>
      </c>
      <c r="J154" s="27" t="s">
        <v>35</v>
      </c>
      <c r="K154" s="26" t="s">
        <v>31</v>
      </c>
      <c r="L154" s="26">
        <v>179</v>
      </c>
      <c r="M154" s="26">
        <v>65</v>
      </c>
      <c r="N154" s="42">
        <v>50676</v>
      </c>
      <c r="O154" s="43">
        <v>77.632015155103005</v>
      </c>
    </row>
    <row r="155" spans="1:15" s="44" customFormat="1" ht="33" customHeight="1" x14ac:dyDescent="0.2">
      <c r="A155" s="11">
        <v>153</v>
      </c>
      <c r="B155" s="25">
        <v>10620</v>
      </c>
      <c r="C155" s="25" t="s">
        <v>174</v>
      </c>
      <c r="D155" s="26">
        <v>1749</v>
      </c>
      <c r="E155" s="26" t="s">
        <v>168</v>
      </c>
      <c r="F155" s="28">
        <v>270</v>
      </c>
      <c r="G155" s="26" t="s">
        <v>21</v>
      </c>
      <c r="H155" s="38">
        <v>114.744</v>
      </c>
      <c r="I155" s="28" t="s">
        <v>35</v>
      </c>
      <c r="J155" s="27" t="s">
        <v>35</v>
      </c>
      <c r="K155" s="26" t="s">
        <v>31</v>
      </c>
      <c r="L155" s="26">
        <v>179</v>
      </c>
      <c r="M155" s="26">
        <v>65</v>
      </c>
      <c r="N155" s="42">
        <v>41715</v>
      </c>
      <c r="O155" s="43">
        <v>137.53326141675657</v>
      </c>
    </row>
    <row r="156" spans="1:15" s="44" customFormat="1" ht="33" customHeight="1" x14ac:dyDescent="0.2">
      <c r="A156" s="18">
        <v>154</v>
      </c>
      <c r="B156" s="25">
        <v>10957</v>
      </c>
      <c r="C156" s="25" t="s">
        <v>175</v>
      </c>
      <c r="D156" s="26">
        <v>1754</v>
      </c>
      <c r="E156" s="26" t="s">
        <v>168</v>
      </c>
      <c r="F156" s="28">
        <v>232</v>
      </c>
      <c r="G156" s="26" t="s">
        <v>21</v>
      </c>
      <c r="H156" s="38">
        <v>87.75</v>
      </c>
      <c r="I156" s="28" t="s">
        <v>35</v>
      </c>
      <c r="J156" s="27" t="s">
        <v>35</v>
      </c>
      <c r="K156" s="26" t="s">
        <v>19</v>
      </c>
      <c r="L156" s="26">
        <v>134</v>
      </c>
      <c r="M156" s="26">
        <v>150</v>
      </c>
      <c r="N156" s="42">
        <v>50344</v>
      </c>
      <c r="O156" s="43">
        <v>87.15040521214047</v>
      </c>
    </row>
    <row r="157" spans="1:15" s="44" customFormat="1" ht="33" customHeight="1" x14ac:dyDescent="0.2">
      <c r="A157" s="11">
        <v>155</v>
      </c>
      <c r="B157" s="25">
        <v>10869</v>
      </c>
      <c r="C157" s="25" t="s">
        <v>176</v>
      </c>
      <c r="D157" s="26">
        <v>1754</v>
      </c>
      <c r="E157" s="26" t="s">
        <v>168</v>
      </c>
      <c r="F157" s="28">
        <v>270</v>
      </c>
      <c r="G157" s="26" t="s">
        <v>21</v>
      </c>
      <c r="H157" s="38">
        <v>90.950999999999993</v>
      </c>
      <c r="I157" s="28" t="s">
        <v>91</v>
      </c>
      <c r="J157" s="27">
        <v>126.197123</v>
      </c>
      <c r="K157" s="26" t="s">
        <v>172</v>
      </c>
      <c r="L157" s="26">
        <v>152</v>
      </c>
      <c r="M157" s="26">
        <v>154</v>
      </c>
      <c r="N157" s="42">
        <v>62100</v>
      </c>
      <c r="O157" s="43">
        <v>73.229468599033822</v>
      </c>
    </row>
    <row r="158" spans="1:15" s="44" customFormat="1" ht="33" customHeight="1" x14ac:dyDescent="0.2">
      <c r="A158" s="18">
        <v>156</v>
      </c>
      <c r="B158" s="25">
        <v>10870</v>
      </c>
      <c r="C158" s="25" t="s">
        <v>176</v>
      </c>
      <c r="D158" s="26">
        <v>1755</v>
      </c>
      <c r="E158" s="26" t="s">
        <v>168</v>
      </c>
      <c r="F158" s="28">
        <v>289</v>
      </c>
      <c r="G158" s="26" t="s">
        <v>21</v>
      </c>
      <c r="H158" s="38">
        <v>48.252600000000001</v>
      </c>
      <c r="I158" s="28" t="s">
        <v>177</v>
      </c>
      <c r="J158" s="27">
        <v>337.61457100000001</v>
      </c>
      <c r="K158" s="26" t="s">
        <v>104</v>
      </c>
      <c r="L158" s="26">
        <v>172</v>
      </c>
      <c r="M158" s="26">
        <v>93</v>
      </c>
      <c r="N158" s="42">
        <v>51731</v>
      </c>
      <c r="O158" s="43">
        <v>46.637992692969398</v>
      </c>
    </row>
    <row r="159" spans="1:15" s="44" customFormat="1" ht="33" customHeight="1" x14ac:dyDescent="0.2">
      <c r="A159" s="11">
        <v>157</v>
      </c>
      <c r="B159" s="25">
        <v>10527</v>
      </c>
      <c r="C159" s="25" t="s">
        <v>178</v>
      </c>
      <c r="D159" s="26">
        <v>1756</v>
      </c>
      <c r="E159" s="26" t="s">
        <v>168</v>
      </c>
      <c r="F159" s="28">
        <v>234</v>
      </c>
      <c r="G159" s="26" t="s">
        <v>21</v>
      </c>
      <c r="H159" s="38">
        <v>91.95</v>
      </c>
      <c r="I159" s="28" t="s">
        <v>35</v>
      </c>
      <c r="J159" s="27" t="s">
        <v>35</v>
      </c>
      <c r="K159" s="26" t="s">
        <v>19</v>
      </c>
      <c r="L159" s="26">
        <v>134</v>
      </c>
      <c r="M159" s="26">
        <v>150</v>
      </c>
      <c r="N159" s="42">
        <v>50778</v>
      </c>
      <c r="O159" s="43">
        <v>90.541179250856672</v>
      </c>
    </row>
    <row r="160" spans="1:15" s="44" customFormat="1" ht="33" customHeight="1" x14ac:dyDescent="0.2">
      <c r="A160" s="18">
        <v>158</v>
      </c>
      <c r="B160" s="25">
        <v>10958</v>
      </c>
      <c r="C160" s="25" t="s">
        <v>175</v>
      </c>
      <c r="D160" s="26">
        <v>1756</v>
      </c>
      <c r="E160" s="26" t="s">
        <v>168</v>
      </c>
      <c r="F160" s="28">
        <v>348</v>
      </c>
      <c r="G160" s="26" t="s">
        <v>21</v>
      </c>
      <c r="H160" s="38">
        <v>123.75960000000001</v>
      </c>
      <c r="I160" s="28" t="s">
        <v>35</v>
      </c>
      <c r="J160" s="27" t="s">
        <v>35</v>
      </c>
      <c r="K160" s="26" t="s">
        <v>31</v>
      </c>
      <c r="L160" s="26">
        <v>179</v>
      </c>
      <c r="M160" s="26">
        <v>65</v>
      </c>
      <c r="N160" s="42">
        <v>53766</v>
      </c>
      <c r="O160" s="43">
        <v>115.09094967079567</v>
      </c>
    </row>
    <row r="161" spans="1:15" s="44" customFormat="1" ht="33" customHeight="1" x14ac:dyDescent="0.2">
      <c r="A161" s="11">
        <v>159</v>
      </c>
      <c r="B161" s="25">
        <v>11114</v>
      </c>
      <c r="C161" s="25" t="s">
        <v>179</v>
      </c>
      <c r="D161" s="26">
        <v>1757</v>
      </c>
      <c r="E161" s="26" t="s">
        <v>168</v>
      </c>
      <c r="F161" s="28">
        <v>282</v>
      </c>
      <c r="G161" s="26" t="s">
        <v>21</v>
      </c>
      <c r="H161" s="38">
        <v>89.951999999999998</v>
      </c>
      <c r="I161" s="28" t="s">
        <v>74</v>
      </c>
      <c r="J161" s="27">
        <v>5.0684399999999998</v>
      </c>
      <c r="K161" s="26" t="s">
        <v>172</v>
      </c>
      <c r="L161" s="26">
        <v>152</v>
      </c>
      <c r="M161" s="26">
        <v>154</v>
      </c>
      <c r="N161" s="42">
        <v>64860</v>
      </c>
      <c r="O161" s="43">
        <v>69.343200740055494</v>
      </c>
    </row>
    <row r="162" spans="1:15" s="44" customFormat="1" ht="33" customHeight="1" x14ac:dyDescent="0.2">
      <c r="A162" s="18">
        <v>160</v>
      </c>
      <c r="B162" s="25">
        <v>11088</v>
      </c>
      <c r="C162" s="25" t="s">
        <v>180</v>
      </c>
      <c r="D162" s="26">
        <v>1757</v>
      </c>
      <c r="E162" s="26" t="s">
        <v>168</v>
      </c>
      <c r="F162" s="28">
        <v>281</v>
      </c>
      <c r="G162" s="26" t="s">
        <v>21</v>
      </c>
      <c r="H162" s="38">
        <v>67.374600000000001</v>
      </c>
      <c r="I162" s="28" t="s">
        <v>181</v>
      </c>
      <c r="J162" s="27">
        <v>273.809056</v>
      </c>
      <c r="K162" s="26" t="s">
        <v>172</v>
      </c>
      <c r="L162" s="26">
        <v>152</v>
      </c>
      <c r="M162" s="26">
        <v>154</v>
      </c>
      <c r="N162" s="42">
        <v>64630</v>
      </c>
      <c r="O162" s="43">
        <v>52.123317344886274</v>
      </c>
    </row>
    <row r="163" spans="1:15" s="44" customFormat="1" ht="33" customHeight="1" x14ac:dyDescent="0.2">
      <c r="A163" s="11">
        <v>161</v>
      </c>
      <c r="B163" s="25">
        <v>10528</v>
      </c>
      <c r="C163" s="25" t="s">
        <v>178</v>
      </c>
      <c r="D163" s="26">
        <v>1758</v>
      </c>
      <c r="E163" s="26" t="s">
        <v>168</v>
      </c>
      <c r="F163" s="28">
        <v>405</v>
      </c>
      <c r="G163" s="26" t="s">
        <v>21</v>
      </c>
      <c r="H163" s="38">
        <v>97.122600000000006</v>
      </c>
      <c r="I163" s="28" t="s">
        <v>35</v>
      </c>
      <c r="J163" s="27" t="s">
        <v>35</v>
      </c>
      <c r="K163" s="26" t="s">
        <v>31</v>
      </c>
      <c r="L163" s="26">
        <v>179</v>
      </c>
      <c r="M163" s="26">
        <v>65</v>
      </c>
      <c r="N163" s="42">
        <v>62572.5</v>
      </c>
      <c r="O163" s="43">
        <v>77.608054656598341</v>
      </c>
    </row>
    <row r="164" spans="1:15" s="44" customFormat="1" ht="33" customHeight="1" x14ac:dyDescent="0.2">
      <c r="A164" s="18">
        <v>162</v>
      </c>
      <c r="B164" s="25">
        <v>10959</v>
      </c>
      <c r="C164" s="25" t="s">
        <v>175</v>
      </c>
      <c r="D164" s="26">
        <v>1758</v>
      </c>
      <c r="E164" s="26" t="s">
        <v>168</v>
      </c>
      <c r="F164" s="28">
        <v>465</v>
      </c>
      <c r="G164" s="26" t="s">
        <v>21</v>
      </c>
      <c r="H164" s="38">
        <v>98.352000000000004</v>
      </c>
      <c r="I164" s="28" t="s">
        <v>35</v>
      </c>
      <c r="J164" s="27" t="s">
        <v>35</v>
      </c>
      <c r="K164" s="26" t="s">
        <v>31</v>
      </c>
      <c r="L164" s="26">
        <v>179</v>
      </c>
      <c r="M164" s="26">
        <v>65</v>
      </c>
      <c r="N164" s="42">
        <v>71842.5</v>
      </c>
      <c r="O164" s="43">
        <v>68.449733792671466</v>
      </c>
    </row>
    <row r="165" spans="1:15" s="44" customFormat="1" ht="33" customHeight="1" x14ac:dyDescent="0.2">
      <c r="A165" s="11">
        <v>163</v>
      </c>
      <c r="B165" s="25">
        <v>10965</v>
      </c>
      <c r="C165" s="25" t="s">
        <v>175</v>
      </c>
      <c r="D165" s="26">
        <v>1758</v>
      </c>
      <c r="E165" s="26" t="s">
        <v>168</v>
      </c>
      <c r="F165" s="28">
        <v>377</v>
      </c>
      <c r="G165" s="26" t="s">
        <v>21</v>
      </c>
      <c r="H165" s="38">
        <v>123.75960000000001</v>
      </c>
      <c r="I165" s="28" t="s">
        <v>35</v>
      </c>
      <c r="J165" s="27" t="s">
        <v>35</v>
      </c>
      <c r="K165" s="26" t="s">
        <v>31</v>
      </c>
      <c r="L165" s="26">
        <v>179</v>
      </c>
      <c r="M165" s="26">
        <v>65</v>
      </c>
      <c r="N165" s="42">
        <v>58246.5</v>
      </c>
      <c r="O165" s="43">
        <v>106.23779969611908</v>
      </c>
    </row>
    <row r="166" spans="1:15" s="44" customFormat="1" ht="33" customHeight="1" x14ac:dyDescent="0.2">
      <c r="A166" s="18">
        <v>164</v>
      </c>
      <c r="B166" s="25">
        <v>11116</v>
      </c>
      <c r="C166" s="25" t="s">
        <v>179</v>
      </c>
      <c r="D166" s="26">
        <v>1761</v>
      </c>
      <c r="E166" s="26" t="s">
        <v>168</v>
      </c>
      <c r="F166" s="28">
        <v>381</v>
      </c>
      <c r="G166" s="26" t="s">
        <v>21</v>
      </c>
      <c r="H166" s="38">
        <v>81.96</v>
      </c>
      <c r="I166" s="28" t="s">
        <v>35</v>
      </c>
      <c r="J166" s="27" t="s">
        <v>35</v>
      </c>
      <c r="K166" s="26" t="s">
        <v>31</v>
      </c>
      <c r="L166" s="26">
        <v>168</v>
      </c>
      <c r="M166" s="26">
        <v>83</v>
      </c>
      <c r="N166" s="42">
        <v>63627</v>
      </c>
      <c r="O166" s="43">
        <v>64.406619831203741</v>
      </c>
    </row>
    <row r="167" spans="1:15" s="44" customFormat="1" ht="33" customHeight="1" x14ac:dyDescent="0.2">
      <c r="A167" s="11">
        <v>165</v>
      </c>
      <c r="B167" s="25">
        <v>10906</v>
      </c>
      <c r="C167" s="25" t="s">
        <v>182</v>
      </c>
      <c r="D167" s="26">
        <v>1765</v>
      </c>
      <c r="E167" s="26" t="s">
        <v>168</v>
      </c>
      <c r="F167" s="28">
        <v>351</v>
      </c>
      <c r="G167" s="26" t="s">
        <v>21</v>
      </c>
      <c r="H167" s="38">
        <v>115.56359999999999</v>
      </c>
      <c r="I167" s="28" t="s">
        <v>35</v>
      </c>
      <c r="J167" s="27" t="s">
        <v>35</v>
      </c>
      <c r="K167" s="26" t="s">
        <v>31</v>
      </c>
      <c r="L167" s="26">
        <v>168</v>
      </c>
      <c r="M167" s="26">
        <v>83</v>
      </c>
      <c r="N167" s="42">
        <v>58617</v>
      </c>
      <c r="O167" s="43">
        <v>98.575157377552586</v>
      </c>
    </row>
    <row r="168" spans="1:15" s="44" customFormat="1" ht="33" customHeight="1" x14ac:dyDescent="0.2">
      <c r="A168" s="18">
        <v>166</v>
      </c>
      <c r="B168" s="25">
        <v>10963</v>
      </c>
      <c r="C168" s="25" t="s">
        <v>175</v>
      </c>
      <c r="D168" s="26">
        <v>1766</v>
      </c>
      <c r="E168" s="26" t="s">
        <v>168</v>
      </c>
      <c r="F168" s="28">
        <v>238</v>
      </c>
      <c r="G168" s="26" t="s">
        <v>21</v>
      </c>
      <c r="H168" s="38">
        <v>84.781199999999998</v>
      </c>
      <c r="I168" s="28" t="s">
        <v>62</v>
      </c>
      <c r="J168" s="27">
        <v>3.5898690000000002</v>
      </c>
      <c r="K168" s="26" t="s">
        <v>19</v>
      </c>
      <c r="L168" s="26">
        <v>130</v>
      </c>
      <c r="M168" s="26">
        <v>117</v>
      </c>
      <c r="N168" s="42">
        <v>43316</v>
      </c>
      <c r="O168" s="43">
        <v>97.863606981254037</v>
      </c>
    </row>
    <row r="169" spans="1:15" s="44" customFormat="1" ht="33" customHeight="1" x14ac:dyDescent="0.2">
      <c r="A169" s="11">
        <v>167</v>
      </c>
      <c r="B169" s="25">
        <v>10907</v>
      </c>
      <c r="C169" s="25" t="s">
        <v>182</v>
      </c>
      <c r="D169" s="26">
        <v>1767</v>
      </c>
      <c r="E169" s="26" t="s">
        <v>168</v>
      </c>
      <c r="F169" s="28">
        <v>329</v>
      </c>
      <c r="G169" s="26" t="s">
        <v>21</v>
      </c>
      <c r="H169" s="38">
        <v>100.7046</v>
      </c>
      <c r="I169" s="28" t="s">
        <v>76</v>
      </c>
      <c r="J169" s="27">
        <v>5.8204000000000002</v>
      </c>
      <c r="K169" s="26" t="s">
        <v>19</v>
      </c>
      <c r="L169" s="26">
        <v>130</v>
      </c>
      <c r="M169" s="26">
        <v>117</v>
      </c>
      <c r="N169" s="42">
        <v>59878</v>
      </c>
      <c r="O169" s="43">
        <v>84.091486021577211</v>
      </c>
    </row>
    <row r="170" spans="1:15" s="44" customFormat="1" ht="33" customHeight="1" x14ac:dyDescent="0.2">
      <c r="A170" s="18">
        <v>168</v>
      </c>
      <c r="B170" s="25">
        <v>10544</v>
      </c>
      <c r="C170" s="25" t="s">
        <v>183</v>
      </c>
      <c r="D170" s="26">
        <v>1767</v>
      </c>
      <c r="E170" s="26" t="s">
        <v>168</v>
      </c>
      <c r="F170" s="28">
        <v>315</v>
      </c>
      <c r="G170" s="26" t="s">
        <v>21</v>
      </c>
      <c r="H170" s="38">
        <v>111.46559999999999</v>
      </c>
      <c r="I170" s="28" t="s">
        <v>35</v>
      </c>
      <c r="J170" s="27" t="s">
        <v>35</v>
      </c>
      <c r="K170" s="26" t="s">
        <v>31</v>
      </c>
      <c r="L170" s="26">
        <v>168</v>
      </c>
      <c r="M170" s="26">
        <v>83</v>
      </c>
      <c r="N170" s="42">
        <v>52605</v>
      </c>
      <c r="O170" s="43">
        <v>105.94582264043342</v>
      </c>
    </row>
    <row r="171" spans="1:15" s="44" customFormat="1" ht="33" customHeight="1" x14ac:dyDescent="0.2">
      <c r="A171" s="11">
        <v>169</v>
      </c>
      <c r="B171" s="25">
        <v>11119</v>
      </c>
      <c r="C171" s="25" t="s">
        <v>179</v>
      </c>
      <c r="D171" s="26">
        <v>1768</v>
      </c>
      <c r="E171" s="26" t="s">
        <v>168</v>
      </c>
      <c r="F171" s="28">
        <v>249</v>
      </c>
      <c r="G171" s="26" t="s">
        <v>21</v>
      </c>
      <c r="H171" s="38">
        <v>102.50279999999999</v>
      </c>
      <c r="I171" s="28" t="s">
        <v>35</v>
      </c>
      <c r="J171" s="27" t="s">
        <v>35</v>
      </c>
      <c r="K171" s="26" t="s">
        <v>172</v>
      </c>
      <c r="L171" s="26">
        <v>191</v>
      </c>
      <c r="M171" s="26">
        <v>132</v>
      </c>
      <c r="N171" s="42">
        <v>56647.5</v>
      </c>
      <c r="O171" s="43">
        <v>90.474248642923342</v>
      </c>
    </row>
    <row r="172" spans="1:15" s="44" customFormat="1" ht="33" customHeight="1" x14ac:dyDescent="0.2">
      <c r="A172" s="18">
        <v>170</v>
      </c>
      <c r="B172" s="25">
        <v>11178</v>
      </c>
      <c r="C172" s="25" t="s">
        <v>184</v>
      </c>
      <c r="D172" s="26">
        <v>1770</v>
      </c>
      <c r="E172" s="26" t="s">
        <v>168</v>
      </c>
      <c r="F172" s="28">
        <v>67</v>
      </c>
      <c r="G172" s="26" t="s">
        <v>21</v>
      </c>
      <c r="H172" s="38">
        <v>36.307200000000002</v>
      </c>
      <c r="I172" s="28" t="s">
        <v>35</v>
      </c>
      <c r="J172" s="27" t="s">
        <v>35</v>
      </c>
      <c r="K172" s="26" t="s">
        <v>43</v>
      </c>
      <c r="L172" s="26">
        <v>155</v>
      </c>
      <c r="M172" s="26">
        <v>103</v>
      </c>
      <c r="N172" s="42">
        <v>12093.5</v>
      </c>
      <c r="O172" s="43">
        <v>150.11038987886053</v>
      </c>
    </row>
    <row r="173" spans="1:15" s="44" customFormat="1" ht="33" customHeight="1" x14ac:dyDescent="0.2">
      <c r="A173" s="11">
        <v>171</v>
      </c>
      <c r="B173" s="25">
        <v>11125</v>
      </c>
      <c r="C173" s="25" t="s">
        <v>185</v>
      </c>
      <c r="D173" s="26">
        <v>1774</v>
      </c>
      <c r="E173" s="26" t="s">
        <v>168</v>
      </c>
      <c r="F173" s="28">
        <v>375</v>
      </c>
      <c r="G173" s="26" t="s">
        <v>21</v>
      </c>
      <c r="H173" s="38">
        <v>179.90219999999999</v>
      </c>
      <c r="I173" s="28" t="s">
        <v>35</v>
      </c>
      <c r="J173" s="27" t="s">
        <v>35</v>
      </c>
      <c r="K173" s="26" t="s">
        <v>31</v>
      </c>
      <c r="L173" s="26">
        <v>168</v>
      </c>
      <c r="M173" s="26">
        <v>83</v>
      </c>
      <c r="N173" s="42">
        <v>62625</v>
      </c>
      <c r="O173" s="43">
        <v>143.63449101796405</v>
      </c>
    </row>
    <row r="174" spans="1:15" s="44" customFormat="1" ht="33" customHeight="1" x14ac:dyDescent="0.2">
      <c r="A174" s="18">
        <v>172</v>
      </c>
      <c r="B174" s="25">
        <v>11134</v>
      </c>
      <c r="C174" s="25" t="s">
        <v>186</v>
      </c>
      <c r="D174" s="26">
        <v>1774</v>
      </c>
      <c r="E174" s="26" t="s">
        <v>168</v>
      </c>
      <c r="F174" s="28">
        <v>203</v>
      </c>
      <c r="G174" s="26" t="s">
        <v>21</v>
      </c>
      <c r="H174" s="38">
        <v>59.268000000000001</v>
      </c>
      <c r="I174" s="28" t="s">
        <v>35</v>
      </c>
      <c r="J174" s="27" t="s">
        <v>35</v>
      </c>
      <c r="K174" s="26" t="s">
        <v>172</v>
      </c>
      <c r="L174" s="26">
        <v>191</v>
      </c>
      <c r="M174" s="26">
        <v>132</v>
      </c>
      <c r="N174" s="42">
        <v>46182.5</v>
      </c>
      <c r="O174" s="43">
        <v>64.167162886374712</v>
      </c>
    </row>
    <row r="175" spans="1:15" s="44" customFormat="1" ht="33" customHeight="1" x14ac:dyDescent="0.2">
      <c r="A175" s="11">
        <v>173</v>
      </c>
      <c r="B175" s="25">
        <v>10787</v>
      </c>
      <c r="C175" s="25" t="s">
        <v>187</v>
      </c>
      <c r="D175" s="26">
        <v>1775</v>
      </c>
      <c r="E175" s="26" t="s">
        <v>168</v>
      </c>
      <c r="F175" s="28">
        <v>163</v>
      </c>
      <c r="G175" s="26" t="s">
        <v>21</v>
      </c>
      <c r="H175" s="38">
        <v>71.659800000000004</v>
      </c>
      <c r="I175" s="28" t="s">
        <v>35</v>
      </c>
      <c r="J175" s="27" t="s">
        <v>35</v>
      </c>
      <c r="K175" s="26" t="s">
        <v>43</v>
      </c>
      <c r="L175" s="26">
        <v>155</v>
      </c>
      <c r="M175" s="26">
        <v>103</v>
      </c>
      <c r="N175" s="42">
        <v>29421.5</v>
      </c>
      <c r="O175" s="43">
        <v>121.78135037302653</v>
      </c>
    </row>
    <row r="176" spans="1:15" s="44" customFormat="1" ht="33" customHeight="1" x14ac:dyDescent="0.2">
      <c r="A176" s="18">
        <v>174</v>
      </c>
      <c r="B176" s="25">
        <v>11085</v>
      </c>
      <c r="C176" s="25" t="s">
        <v>188</v>
      </c>
      <c r="D176" s="26">
        <v>1775</v>
      </c>
      <c r="E176" s="26" t="s">
        <v>168</v>
      </c>
      <c r="F176" s="28">
        <v>238</v>
      </c>
      <c r="G176" s="26" t="s">
        <v>21</v>
      </c>
      <c r="H176" s="38">
        <v>103.4019</v>
      </c>
      <c r="I176" s="28" t="s">
        <v>35</v>
      </c>
      <c r="J176" s="27" t="s">
        <v>35</v>
      </c>
      <c r="K176" s="26" t="s">
        <v>172</v>
      </c>
      <c r="L176" s="26">
        <v>191</v>
      </c>
      <c r="M176" s="26">
        <v>132</v>
      </c>
      <c r="N176" s="42">
        <v>54145</v>
      </c>
      <c r="O176" s="43">
        <v>95.486102133160955</v>
      </c>
    </row>
    <row r="177" spans="1:25" s="44" customFormat="1" ht="33" customHeight="1" x14ac:dyDescent="0.2">
      <c r="A177" s="11">
        <v>175</v>
      </c>
      <c r="B177" s="25">
        <v>10590</v>
      </c>
      <c r="C177" s="25" t="s">
        <v>189</v>
      </c>
      <c r="D177" s="26">
        <v>1775</v>
      </c>
      <c r="E177" s="26" t="s">
        <v>168</v>
      </c>
      <c r="F177" s="28">
        <v>335</v>
      </c>
      <c r="G177" s="26" t="s">
        <v>21</v>
      </c>
      <c r="H177" s="38">
        <v>109.0962</v>
      </c>
      <c r="I177" s="28" t="s">
        <v>190</v>
      </c>
      <c r="J177" s="27">
        <v>40.037436999999997</v>
      </c>
      <c r="K177" s="26" t="s">
        <v>172</v>
      </c>
      <c r="L177" s="26">
        <v>191</v>
      </c>
      <c r="M177" s="26">
        <v>132</v>
      </c>
      <c r="N177" s="42">
        <v>76212.5</v>
      </c>
      <c r="O177" s="43">
        <v>71.573691979662129</v>
      </c>
    </row>
    <row r="178" spans="1:25" s="44" customFormat="1" ht="33" customHeight="1" x14ac:dyDescent="0.2">
      <c r="A178" s="18">
        <v>176</v>
      </c>
      <c r="B178" s="25">
        <v>11180</v>
      </c>
      <c r="C178" s="25" t="s">
        <v>184</v>
      </c>
      <c r="D178" s="26">
        <v>1775</v>
      </c>
      <c r="E178" s="26" t="s">
        <v>168</v>
      </c>
      <c r="F178" s="28">
        <v>127</v>
      </c>
      <c r="G178" s="26" t="s">
        <v>21</v>
      </c>
      <c r="H178" s="38">
        <v>58.607399999999998</v>
      </c>
      <c r="I178" s="28" t="s">
        <v>35</v>
      </c>
      <c r="J178" s="27" t="s">
        <v>35</v>
      </c>
      <c r="K178" s="26" t="s">
        <v>43</v>
      </c>
      <c r="L178" s="26">
        <v>155</v>
      </c>
      <c r="M178" s="26">
        <v>103</v>
      </c>
      <c r="N178" s="42">
        <v>22923.5</v>
      </c>
      <c r="O178" s="43">
        <v>127.83257355988395</v>
      </c>
    </row>
    <row r="179" spans="1:25" s="44" customFormat="1" ht="33" customHeight="1" x14ac:dyDescent="0.2">
      <c r="A179" s="11">
        <v>177</v>
      </c>
      <c r="B179" s="25">
        <v>10591</v>
      </c>
      <c r="C179" s="25" t="s">
        <v>189</v>
      </c>
      <c r="D179" s="26">
        <v>1777</v>
      </c>
      <c r="E179" s="26" t="s">
        <v>168</v>
      </c>
      <c r="F179" s="28">
        <v>303</v>
      </c>
      <c r="G179" s="26" t="s">
        <v>21</v>
      </c>
      <c r="H179" s="38">
        <v>103.9014</v>
      </c>
      <c r="I179" s="28" t="s">
        <v>35</v>
      </c>
      <c r="J179" s="27" t="s">
        <v>35</v>
      </c>
      <c r="K179" s="26" t="s">
        <v>19</v>
      </c>
      <c r="L179" s="26">
        <v>130</v>
      </c>
      <c r="M179" s="26">
        <v>117</v>
      </c>
      <c r="N179" s="42">
        <v>55146</v>
      </c>
      <c r="O179" s="43">
        <v>94.205744750299203</v>
      </c>
    </row>
    <row r="180" spans="1:25" s="44" customFormat="1" ht="33" customHeight="1" x14ac:dyDescent="0.2">
      <c r="A180" s="18">
        <v>178</v>
      </c>
      <c r="B180" s="25">
        <v>11126</v>
      </c>
      <c r="C180" s="25" t="s">
        <v>185</v>
      </c>
      <c r="D180" s="26">
        <v>1777</v>
      </c>
      <c r="E180" s="26" t="s">
        <v>168</v>
      </c>
      <c r="F180" s="28">
        <v>325</v>
      </c>
      <c r="G180" s="26" t="s">
        <v>21</v>
      </c>
      <c r="H180" s="38">
        <v>179.90219999999999</v>
      </c>
      <c r="I180" s="28" t="s">
        <v>35</v>
      </c>
      <c r="J180" s="27" t="s">
        <v>35</v>
      </c>
      <c r="K180" s="26" t="s">
        <v>31</v>
      </c>
      <c r="L180" s="26">
        <v>168</v>
      </c>
      <c r="M180" s="26">
        <v>83</v>
      </c>
      <c r="N180" s="42">
        <v>54275</v>
      </c>
      <c r="O180" s="43">
        <v>165.73210502072777</v>
      </c>
    </row>
    <row r="181" spans="1:25" s="44" customFormat="1" ht="33" customHeight="1" x14ac:dyDescent="0.2">
      <c r="A181" s="11">
        <v>179</v>
      </c>
      <c r="B181" s="25">
        <v>11210</v>
      </c>
      <c r="C181" s="25" t="s">
        <v>191</v>
      </c>
      <c r="D181" s="26">
        <v>1778</v>
      </c>
      <c r="E181" s="26" t="s">
        <v>168</v>
      </c>
      <c r="F181" s="28">
        <v>246</v>
      </c>
      <c r="G181" s="26" t="s">
        <v>21</v>
      </c>
      <c r="H181" s="38">
        <v>76.86</v>
      </c>
      <c r="I181" s="28" t="s">
        <v>74</v>
      </c>
      <c r="J181" s="27">
        <v>5.0684399999999998</v>
      </c>
      <c r="K181" s="26" t="s">
        <v>19</v>
      </c>
      <c r="L181" s="26">
        <v>130</v>
      </c>
      <c r="M181" s="26">
        <v>117</v>
      </c>
      <c r="N181" s="42">
        <v>44772</v>
      </c>
      <c r="O181" s="43">
        <v>85.834896810506564</v>
      </c>
    </row>
    <row r="182" spans="1:25" s="44" customFormat="1" ht="33" customHeight="1" x14ac:dyDescent="0.2">
      <c r="A182" s="18">
        <v>180</v>
      </c>
      <c r="B182" s="25">
        <v>10666</v>
      </c>
      <c r="C182" s="25" t="s">
        <v>192</v>
      </c>
      <c r="D182" s="26">
        <v>1780</v>
      </c>
      <c r="E182" s="26" t="s">
        <v>168</v>
      </c>
      <c r="F182" s="28">
        <v>373</v>
      </c>
      <c r="G182" s="26" t="s">
        <v>21</v>
      </c>
      <c r="H182" s="38">
        <v>101.304</v>
      </c>
      <c r="I182" s="28" t="s">
        <v>84</v>
      </c>
      <c r="J182" s="27">
        <v>31.712672000000001</v>
      </c>
      <c r="K182" s="26" t="s">
        <v>172</v>
      </c>
      <c r="L182" s="26">
        <v>191</v>
      </c>
      <c r="M182" s="26">
        <v>132</v>
      </c>
      <c r="N182" s="42">
        <v>84857.5</v>
      </c>
      <c r="O182" s="43">
        <v>59.690657867601573</v>
      </c>
    </row>
    <row r="183" spans="1:25" s="44" customFormat="1" ht="33" customHeight="1" x14ac:dyDescent="0.2">
      <c r="A183" s="11">
        <v>181</v>
      </c>
      <c r="B183" s="25">
        <v>10913</v>
      </c>
      <c r="C183" s="25" t="s">
        <v>182</v>
      </c>
      <c r="D183" s="26">
        <v>1785</v>
      </c>
      <c r="E183" s="26" t="s">
        <v>168</v>
      </c>
      <c r="F183" s="28">
        <v>215</v>
      </c>
      <c r="G183" s="26" t="s">
        <v>21</v>
      </c>
      <c r="H183" s="38">
        <v>101.304</v>
      </c>
      <c r="I183" s="28" t="s">
        <v>35</v>
      </c>
      <c r="J183" s="27" t="s">
        <v>35</v>
      </c>
      <c r="K183" s="26" t="s">
        <v>19</v>
      </c>
      <c r="L183" s="26">
        <v>147</v>
      </c>
      <c r="M183" s="26">
        <v>95</v>
      </c>
      <c r="N183" s="42">
        <v>36227.5</v>
      </c>
      <c r="O183" s="43">
        <v>139.81643778897245</v>
      </c>
    </row>
    <row r="184" spans="1:25" ht="33" customHeight="1" x14ac:dyDescent="0.2">
      <c r="A184" s="18">
        <v>182</v>
      </c>
      <c r="B184" s="18">
        <v>11056</v>
      </c>
      <c r="C184" s="18" t="s">
        <v>193</v>
      </c>
      <c r="D184" s="19">
        <v>1787</v>
      </c>
      <c r="E184" s="19" t="s">
        <v>168</v>
      </c>
      <c r="F184" s="20">
        <v>386</v>
      </c>
      <c r="G184" s="19" t="s">
        <v>21</v>
      </c>
      <c r="H184" s="21">
        <v>108.7518</v>
      </c>
      <c r="I184" s="20" t="s">
        <v>91</v>
      </c>
      <c r="J184" s="22">
        <v>18.639634999999998</v>
      </c>
      <c r="K184" s="19" t="s">
        <v>19</v>
      </c>
      <c r="L184" s="19">
        <v>147</v>
      </c>
      <c r="M184" s="19">
        <v>95</v>
      </c>
      <c r="N184" s="23">
        <v>65041</v>
      </c>
      <c r="O184" s="24">
        <v>83.602496886579232</v>
      </c>
    </row>
    <row r="185" spans="1:25" ht="33" customHeight="1" x14ac:dyDescent="0.2">
      <c r="A185" s="11">
        <v>183</v>
      </c>
      <c r="B185" s="18">
        <v>11182</v>
      </c>
      <c r="C185" s="18" t="s">
        <v>194</v>
      </c>
      <c r="D185" s="19">
        <v>1789</v>
      </c>
      <c r="E185" s="19" t="s">
        <v>168</v>
      </c>
      <c r="F185" s="20">
        <v>270</v>
      </c>
      <c r="G185" s="19" t="s">
        <v>21</v>
      </c>
      <c r="H185" s="21">
        <v>118.536</v>
      </c>
      <c r="I185" s="20" t="s">
        <v>195</v>
      </c>
      <c r="J185" s="22">
        <v>33.297547000000002</v>
      </c>
      <c r="K185" s="19" t="s">
        <v>19</v>
      </c>
      <c r="L185" s="19">
        <v>147</v>
      </c>
      <c r="M185" s="19">
        <v>95</v>
      </c>
      <c r="N185" s="23">
        <v>45495</v>
      </c>
      <c r="O185" s="24">
        <v>130.27365644576327</v>
      </c>
    </row>
    <row r="186" spans="1:25" ht="33" customHeight="1" x14ac:dyDescent="0.2">
      <c r="A186" s="18">
        <v>184</v>
      </c>
      <c r="B186" s="18">
        <v>11057</v>
      </c>
      <c r="C186" s="18" t="s">
        <v>193</v>
      </c>
      <c r="D186" s="19">
        <v>1790</v>
      </c>
      <c r="E186" s="19" t="s">
        <v>168</v>
      </c>
      <c r="F186" s="20">
        <v>266</v>
      </c>
      <c r="G186" s="19" t="s">
        <v>21</v>
      </c>
      <c r="H186" s="21">
        <v>131.136</v>
      </c>
      <c r="I186" s="20" t="s">
        <v>35</v>
      </c>
      <c r="J186" s="22" t="s">
        <v>35</v>
      </c>
      <c r="K186" s="19" t="s">
        <v>31</v>
      </c>
      <c r="L186" s="19">
        <v>168</v>
      </c>
      <c r="M186" s="19">
        <v>83</v>
      </c>
      <c r="N186" s="23">
        <v>44422</v>
      </c>
      <c r="O186" s="24">
        <v>147.60253928233757</v>
      </c>
      <c r="X186" s="45"/>
      <c r="Y186" s="46"/>
    </row>
    <row r="187" spans="1:25" ht="33" customHeight="1" x14ac:dyDescent="0.2">
      <c r="A187" s="11">
        <v>185</v>
      </c>
      <c r="B187" s="18">
        <v>10463</v>
      </c>
      <c r="C187" s="18" t="s">
        <v>196</v>
      </c>
      <c r="D187" s="19">
        <v>1792</v>
      </c>
      <c r="E187" s="19" t="s">
        <v>168</v>
      </c>
      <c r="F187" s="20">
        <v>226</v>
      </c>
      <c r="G187" s="19" t="s">
        <v>21</v>
      </c>
      <c r="H187" s="21">
        <v>110.34</v>
      </c>
      <c r="I187" s="20" t="s">
        <v>35</v>
      </c>
      <c r="J187" s="22" t="s">
        <v>35</v>
      </c>
      <c r="K187" s="19" t="s">
        <v>172</v>
      </c>
      <c r="L187" s="19">
        <v>130</v>
      </c>
      <c r="M187" s="19">
        <v>96</v>
      </c>
      <c r="N187" s="23">
        <v>36386</v>
      </c>
      <c r="O187" s="24">
        <v>151.62425108558239</v>
      </c>
      <c r="X187" s="45"/>
      <c r="Y187" s="46"/>
    </row>
    <row r="188" spans="1:25" ht="33" customHeight="1" x14ac:dyDescent="0.2">
      <c r="A188" s="18">
        <v>186</v>
      </c>
      <c r="B188" s="18">
        <v>11183</v>
      </c>
      <c r="C188" s="18" t="s">
        <v>194</v>
      </c>
      <c r="D188" s="19">
        <v>1793</v>
      </c>
      <c r="E188" s="19" t="s">
        <v>168</v>
      </c>
      <c r="F188" s="20">
        <v>174</v>
      </c>
      <c r="G188" s="19" t="s">
        <v>21</v>
      </c>
      <c r="H188" s="21">
        <v>119.79600000000001</v>
      </c>
      <c r="I188" s="20" t="s">
        <v>102</v>
      </c>
      <c r="J188" s="22">
        <v>17.798708000000001</v>
      </c>
      <c r="K188" s="19" t="s">
        <v>172</v>
      </c>
      <c r="L188" s="19">
        <v>130</v>
      </c>
      <c r="M188" s="19">
        <v>96</v>
      </c>
      <c r="N188" s="23">
        <v>28014</v>
      </c>
      <c r="O188" s="24">
        <v>213.81452131077316</v>
      </c>
      <c r="X188" s="45"/>
      <c r="Y188" s="46"/>
    </row>
    <row r="189" spans="1:25" ht="33" customHeight="1" x14ac:dyDescent="0.2">
      <c r="A189" s="11">
        <v>187</v>
      </c>
      <c r="B189" s="18">
        <v>11058</v>
      </c>
      <c r="C189" s="18" t="s">
        <v>193</v>
      </c>
      <c r="D189" s="19">
        <v>1795</v>
      </c>
      <c r="E189" s="19" t="s">
        <v>168</v>
      </c>
      <c r="F189" s="20">
        <v>367</v>
      </c>
      <c r="G189" s="19" t="s">
        <v>21</v>
      </c>
      <c r="H189" s="21">
        <v>131.136</v>
      </c>
      <c r="I189" s="20" t="s">
        <v>35</v>
      </c>
      <c r="J189" s="22" t="s">
        <v>35</v>
      </c>
      <c r="K189" s="19" t="s">
        <v>31</v>
      </c>
      <c r="L189" s="19">
        <v>168</v>
      </c>
      <c r="M189" s="19">
        <v>83</v>
      </c>
      <c r="N189" s="23">
        <v>61289</v>
      </c>
      <c r="O189" s="24">
        <v>106.98167697302942</v>
      </c>
      <c r="X189" s="45"/>
      <c r="Y189" s="46"/>
    </row>
    <row r="191" spans="1:25" x14ac:dyDescent="0.2">
      <c r="O191" s="49"/>
    </row>
    <row r="192" spans="1:25" x14ac:dyDescent="0.2">
      <c r="G192" s="50"/>
      <c r="O192" s="49"/>
    </row>
    <row r="193" spans="7:7" x14ac:dyDescent="0.2">
      <c r="G193" s="6"/>
    </row>
    <row r="194" spans="7:7" x14ac:dyDescent="0.2">
      <c r="G194" s="6"/>
    </row>
    <row r="195" spans="7:7" x14ac:dyDescent="0.2">
      <c r="G195" s="6"/>
    </row>
    <row r="196" spans="7:7" x14ac:dyDescent="0.2">
      <c r="G196" s="6"/>
    </row>
  </sheetData>
  <pageMargins left="0.25" right="0.25" top="0.75" bottom="0.75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zoomScale="90" zoomScaleNormal="90" workbookViewId="0">
      <selection sqref="A1:XFD1048576"/>
    </sheetView>
  </sheetViews>
  <sheetFormatPr defaultColWidth="8.88671875" defaultRowHeight="10.199999999999999" x14ac:dyDescent="0.2"/>
  <cols>
    <col min="1" max="1" width="4.6640625" style="98" customWidth="1"/>
    <col min="2" max="2" width="6.44140625" style="98" customWidth="1"/>
    <col min="3" max="3" width="12" style="90" customWidth="1"/>
    <col min="4" max="4" width="7.5546875" style="90" customWidth="1"/>
    <col min="5" max="5" width="6.5546875" style="99" customWidth="1"/>
    <col min="6" max="6" width="8.6640625" style="90" customWidth="1"/>
    <col min="7" max="7" width="11.6640625" style="90" customWidth="1"/>
    <col min="8" max="8" width="8.5546875" style="90" customWidth="1"/>
    <col min="9" max="9" width="12" style="90" customWidth="1"/>
    <col min="10" max="10" width="8.6640625" style="90" customWidth="1"/>
    <col min="11" max="11" width="13.33203125" style="90" customWidth="1"/>
    <col min="12" max="16384" width="8.88671875" style="90"/>
  </cols>
  <sheetData>
    <row r="1" spans="1:13" ht="70.5" customHeight="1" x14ac:dyDescent="0.2">
      <c r="A1" s="18" t="s">
        <v>0</v>
      </c>
      <c r="B1" s="18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279</v>
      </c>
      <c r="H1" s="19" t="s">
        <v>7</v>
      </c>
      <c r="I1" s="19" t="s">
        <v>8</v>
      </c>
      <c r="J1" s="19" t="s">
        <v>9</v>
      </c>
      <c r="K1" s="19" t="s">
        <v>10</v>
      </c>
      <c r="L1" s="89" t="s">
        <v>280</v>
      </c>
      <c r="M1" s="89" t="s">
        <v>281</v>
      </c>
    </row>
    <row r="2" spans="1:13" s="93" customFormat="1" ht="21" customHeight="1" thickBot="1" x14ac:dyDescent="0.35">
      <c r="A2" s="91">
        <v>0</v>
      </c>
      <c r="B2" s="91">
        <v>1</v>
      </c>
      <c r="C2" s="92">
        <v>2</v>
      </c>
      <c r="D2" s="92">
        <v>3</v>
      </c>
      <c r="E2" s="92">
        <v>4</v>
      </c>
      <c r="F2" s="92">
        <v>5</v>
      </c>
      <c r="G2" s="92">
        <v>6</v>
      </c>
      <c r="H2" s="92">
        <v>7</v>
      </c>
      <c r="I2" s="92">
        <v>8</v>
      </c>
      <c r="J2" s="92">
        <v>9</v>
      </c>
      <c r="K2" s="92">
        <v>10</v>
      </c>
      <c r="L2" s="92">
        <v>11</v>
      </c>
      <c r="M2" s="92">
        <v>12</v>
      </c>
    </row>
    <row r="3" spans="1:13" ht="33.75" customHeight="1" x14ac:dyDescent="0.2">
      <c r="A3" s="11">
        <v>1</v>
      </c>
      <c r="B3" s="11">
        <v>35161</v>
      </c>
      <c r="C3" s="12" t="s">
        <v>15</v>
      </c>
      <c r="D3" s="12">
        <v>1755</v>
      </c>
      <c r="E3" s="12" t="s">
        <v>16</v>
      </c>
      <c r="F3" s="12">
        <v>125</v>
      </c>
      <c r="G3" s="12" t="s">
        <v>17</v>
      </c>
      <c r="H3" s="12">
        <v>27.14</v>
      </c>
      <c r="I3" s="12" t="s">
        <v>18</v>
      </c>
      <c r="J3" s="12">
        <v>7.72</v>
      </c>
      <c r="K3" s="12" t="s">
        <v>19</v>
      </c>
      <c r="L3" s="94">
        <f>H3/(H3+J3)*100</f>
        <v>77.854274239816419</v>
      </c>
      <c r="M3" s="94">
        <f>J3/(H3+J3)*100</f>
        <v>22.145725760183591</v>
      </c>
    </row>
    <row r="4" spans="1:13" ht="33.75" customHeight="1" x14ac:dyDescent="0.2">
      <c r="A4" s="18">
        <v>2</v>
      </c>
      <c r="B4" s="18">
        <v>35181</v>
      </c>
      <c r="C4" s="19" t="s">
        <v>20</v>
      </c>
      <c r="D4" s="19">
        <v>1768</v>
      </c>
      <c r="E4" s="19" t="s">
        <v>16</v>
      </c>
      <c r="F4" s="19">
        <v>265</v>
      </c>
      <c r="G4" s="19" t="s">
        <v>21</v>
      </c>
      <c r="H4" s="19">
        <v>76.290000000000006</v>
      </c>
      <c r="I4" s="19" t="s">
        <v>18</v>
      </c>
      <c r="J4" s="19">
        <v>25.25</v>
      </c>
      <c r="K4" s="19" t="s">
        <v>19</v>
      </c>
      <c r="L4" s="95">
        <f t="shared" ref="L4:L38" si="0">H4/(H4+J4)*100</f>
        <v>75.132952531022255</v>
      </c>
      <c r="M4" s="95">
        <f t="shared" ref="M4:M38" si="1">J4/(H4+J4)*100</f>
        <v>24.867047468977741</v>
      </c>
    </row>
    <row r="5" spans="1:13" ht="33.75" customHeight="1" x14ac:dyDescent="0.2">
      <c r="A5" s="18">
        <v>3</v>
      </c>
      <c r="B5" s="18">
        <v>33330</v>
      </c>
      <c r="C5" s="19" t="s">
        <v>22</v>
      </c>
      <c r="D5" s="19">
        <v>1732</v>
      </c>
      <c r="E5" s="19" t="s">
        <v>23</v>
      </c>
      <c r="F5" s="19">
        <v>256</v>
      </c>
      <c r="G5" s="19" t="s">
        <v>24</v>
      </c>
      <c r="H5" s="19">
        <v>50.8</v>
      </c>
      <c r="I5" s="19" t="s">
        <v>25</v>
      </c>
      <c r="J5" s="19">
        <v>5.25</v>
      </c>
      <c r="K5" s="19" t="s">
        <v>26</v>
      </c>
      <c r="L5" s="95">
        <f t="shared" si="0"/>
        <v>90.633363068688666</v>
      </c>
      <c r="M5" s="95">
        <f t="shared" si="1"/>
        <v>9.36663693131133</v>
      </c>
    </row>
    <row r="6" spans="1:13" ht="33.75" customHeight="1" x14ac:dyDescent="0.2">
      <c r="A6" s="18">
        <v>4</v>
      </c>
      <c r="B6" s="18">
        <v>30484</v>
      </c>
      <c r="C6" s="19" t="s">
        <v>27</v>
      </c>
      <c r="D6" s="19">
        <v>1744</v>
      </c>
      <c r="E6" s="19" t="s">
        <v>23</v>
      </c>
      <c r="F6" s="19">
        <v>404</v>
      </c>
      <c r="G6" s="19" t="s">
        <v>28</v>
      </c>
      <c r="H6" s="19">
        <v>63.91</v>
      </c>
      <c r="I6" s="19" t="s">
        <v>29</v>
      </c>
      <c r="J6" s="19">
        <v>23.37</v>
      </c>
      <c r="K6" s="19" t="s">
        <v>26</v>
      </c>
      <c r="L6" s="95">
        <f t="shared" si="0"/>
        <v>73.224106324472956</v>
      </c>
      <c r="M6" s="95">
        <f t="shared" si="1"/>
        <v>26.77589367552704</v>
      </c>
    </row>
    <row r="7" spans="1:13" ht="33.75" customHeight="1" x14ac:dyDescent="0.2">
      <c r="A7" s="18">
        <v>5</v>
      </c>
      <c r="B7" s="18">
        <v>30754</v>
      </c>
      <c r="C7" s="19" t="s">
        <v>30</v>
      </c>
      <c r="D7" s="19">
        <v>1764</v>
      </c>
      <c r="E7" s="19" t="s">
        <v>23</v>
      </c>
      <c r="F7" s="19">
        <v>365</v>
      </c>
      <c r="G7" s="19" t="s">
        <v>28</v>
      </c>
      <c r="H7" s="19">
        <v>76.67</v>
      </c>
      <c r="I7" s="19" t="s">
        <v>29</v>
      </c>
      <c r="J7" s="19">
        <v>7.23</v>
      </c>
      <c r="K7" s="19" t="s">
        <v>31</v>
      </c>
      <c r="L7" s="95">
        <f t="shared" si="0"/>
        <v>91.382598331346841</v>
      </c>
      <c r="M7" s="95">
        <f t="shared" si="1"/>
        <v>8.6174016686531587</v>
      </c>
    </row>
    <row r="8" spans="1:13" ht="33.75" customHeight="1" x14ac:dyDescent="0.2">
      <c r="A8" s="18">
        <v>6</v>
      </c>
      <c r="B8" s="18">
        <v>30911</v>
      </c>
      <c r="C8" s="19" t="s">
        <v>32</v>
      </c>
      <c r="D8" s="19">
        <v>1770</v>
      </c>
      <c r="E8" s="19" t="s">
        <v>23</v>
      </c>
      <c r="F8" s="19">
        <v>390</v>
      </c>
      <c r="G8" s="19" t="s">
        <v>28</v>
      </c>
      <c r="H8" s="19">
        <v>148.01</v>
      </c>
      <c r="I8" s="19" t="s">
        <v>33</v>
      </c>
      <c r="J8" s="19">
        <v>61.63</v>
      </c>
      <c r="K8" s="19" t="s">
        <v>31</v>
      </c>
      <c r="L8" s="95">
        <f t="shared" si="0"/>
        <v>70.601984354130892</v>
      </c>
      <c r="M8" s="95">
        <f t="shared" si="1"/>
        <v>29.398015645869112</v>
      </c>
    </row>
    <row r="9" spans="1:13" ht="33.75" customHeight="1" x14ac:dyDescent="0.2">
      <c r="A9" s="18">
        <v>8</v>
      </c>
      <c r="B9" s="18">
        <v>31639</v>
      </c>
      <c r="C9" s="19" t="s">
        <v>36</v>
      </c>
      <c r="D9" s="19">
        <v>1784</v>
      </c>
      <c r="E9" s="19" t="s">
        <v>23</v>
      </c>
      <c r="F9" s="19">
        <v>428</v>
      </c>
      <c r="G9" s="19" t="s">
        <v>28</v>
      </c>
      <c r="H9" s="19">
        <v>63.91</v>
      </c>
      <c r="I9" s="19" t="s">
        <v>37</v>
      </c>
      <c r="J9" s="19">
        <v>75.290000000000006</v>
      </c>
      <c r="K9" s="19" t="s">
        <v>26</v>
      </c>
      <c r="L9" s="95">
        <f t="shared" si="0"/>
        <v>45.912356321839084</v>
      </c>
      <c r="M9" s="95">
        <f t="shared" si="1"/>
        <v>54.087643678160923</v>
      </c>
    </row>
    <row r="10" spans="1:13" ht="33.75" customHeight="1" x14ac:dyDescent="0.2">
      <c r="A10" s="18">
        <v>34</v>
      </c>
      <c r="B10" s="18">
        <v>15074</v>
      </c>
      <c r="C10" s="19" t="s">
        <v>64</v>
      </c>
      <c r="D10" s="19">
        <v>1683</v>
      </c>
      <c r="E10" s="19" t="s">
        <v>61</v>
      </c>
      <c r="F10" s="19">
        <v>507</v>
      </c>
      <c r="G10" s="19" t="s">
        <v>24</v>
      </c>
      <c r="H10" s="19">
        <v>0.61</v>
      </c>
      <c r="I10" s="19" t="s">
        <v>62</v>
      </c>
      <c r="J10" s="19">
        <v>179.49</v>
      </c>
      <c r="K10" s="19" t="s">
        <v>19</v>
      </c>
      <c r="L10" s="95">
        <f t="shared" si="0"/>
        <v>0.33870072182121036</v>
      </c>
      <c r="M10" s="95">
        <f t="shared" si="1"/>
        <v>99.661299278178788</v>
      </c>
    </row>
    <row r="11" spans="1:13" ht="33.75" customHeight="1" x14ac:dyDescent="0.2">
      <c r="A11" s="18">
        <v>36</v>
      </c>
      <c r="B11" s="18">
        <v>9669</v>
      </c>
      <c r="C11" s="19" t="s">
        <v>66</v>
      </c>
      <c r="D11" s="19">
        <v>1685</v>
      </c>
      <c r="E11" s="19" t="s">
        <v>61</v>
      </c>
      <c r="F11" s="19">
        <v>310</v>
      </c>
      <c r="G11" s="19" t="s">
        <v>24</v>
      </c>
      <c r="H11" s="19">
        <v>0.33</v>
      </c>
      <c r="I11" s="19" t="s">
        <v>62</v>
      </c>
      <c r="J11" s="19">
        <v>114.88</v>
      </c>
      <c r="K11" s="19" t="s">
        <v>19</v>
      </c>
      <c r="L11" s="95">
        <f t="shared" si="0"/>
        <v>0.28643346931689961</v>
      </c>
      <c r="M11" s="95">
        <f t="shared" si="1"/>
        <v>99.71356653068311</v>
      </c>
    </row>
    <row r="12" spans="1:13" ht="33.75" customHeight="1" x14ac:dyDescent="0.2">
      <c r="A12" s="18">
        <v>37</v>
      </c>
      <c r="B12" s="18">
        <v>9668</v>
      </c>
      <c r="C12" s="19" t="s">
        <v>67</v>
      </c>
      <c r="D12" s="19">
        <v>1685</v>
      </c>
      <c r="E12" s="19" t="s">
        <v>61</v>
      </c>
      <c r="F12" s="19">
        <v>376</v>
      </c>
      <c r="G12" s="19" t="s">
        <v>24</v>
      </c>
      <c r="H12" s="19">
        <v>0.57999999999999996</v>
      </c>
      <c r="I12" s="19" t="s">
        <v>62</v>
      </c>
      <c r="J12" s="19">
        <v>118.47</v>
      </c>
      <c r="K12" s="19" t="s">
        <v>31</v>
      </c>
      <c r="L12" s="95">
        <f t="shared" si="0"/>
        <v>0.4871902561948761</v>
      </c>
      <c r="M12" s="95">
        <f t="shared" si="1"/>
        <v>99.512809743805136</v>
      </c>
    </row>
    <row r="13" spans="1:13" ht="33.75" customHeight="1" x14ac:dyDescent="0.2">
      <c r="A13" s="18">
        <v>40</v>
      </c>
      <c r="B13" s="18">
        <v>9714</v>
      </c>
      <c r="C13" s="19" t="s">
        <v>70</v>
      </c>
      <c r="D13" s="19">
        <v>1694</v>
      </c>
      <c r="E13" s="19" t="s">
        <v>61</v>
      </c>
      <c r="F13" s="19">
        <v>700</v>
      </c>
      <c r="G13" s="19" t="s">
        <v>24</v>
      </c>
      <c r="H13" s="19">
        <v>2.9</v>
      </c>
      <c r="I13" s="19" t="s">
        <v>62</v>
      </c>
      <c r="J13" s="19">
        <v>200.32</v>
      </c>
      <c r="K13" s="19" t="s">
        <v>19</v>
      </c>
      <c r="L13" s="95">
        <f t="shared" si="0"/>
        <v>1.4270248991241019</v>
      </c>
      <c r="M13" s="95">
        <f t="shared" si="1"/>
        <v>98.572975100875894</v>
      </c>
    </row>
    <row r="14" spans="1:13" ht="33.75" customHeight="1" x14ac:dyDescent="0.2">
      <c r="A14" s="18">
        <v>42</v>
      </c>
      <c r="B14" s="18">
        <v>9726</v>
      </c>
      <c r="C14" s="19" t="s">
        <v>72</v>
      </c>
      <c r="D14" s="19">
        <v>1696</v>
      </c>
      <c r="E14" s="19" t="s">
        <v>61</v>
      </c>
      <c r="F14" s="19">
        <v>605</v>
      </c>
      <c r="G14" s="19" t="s">
        <v>24</v>
      </c>
      <c r="H14" s="19">
        <v>2.54</v>
      </c>
      <c r="I14" s="19" t="s">
        <v>62</v>
      </c>
      <c r="J14" s="19">
        <v>280.01</v>
      </c>
      <c r="K14" s="19" t="s">
        <v>26</v>
      </c>
      <c r="L14" s="95">
        <f t="shared" si="0"/>
        <v>0.89895593700230048</v>
      </c>
      <c r="M14" s="95">
        <f t="shared" si="1"/>
        <v>99.101044062997687</v>
      </c>
    </row>
    <row r="15" spans="1:13" ht="33.75" customHeight="1" x14ac:dyDescent="0.2">
      <c r="A15" s="18">
        <v>45</v>
      </c>
      <c r="B15" s="18">
        <v>75956</v>
      </c>
      <c r="C15" s="19" t="s">
        <v>78</v>
      </c>
      <c r="D15" s="19">
        <v>1721</v>
      </c>
      <c r="E15" s="19" t="s">
        <v>61</v>
      </c>
      <c r="F15" s="19">
        <v>209</v>
      </c>
      <c r="G15" s="19" t="s">
        <v>24</v>
      </c>
      <c r="H15" s="19">
        <v>0.73</v>
      </c>
      <c r="I15" s="19" t="s">
        <v>62</v>
      </c>
      <c r="J15" s="19">
        <v>32.31</v>
      </c>
      <c r="K15" s="19" t="s">
        <v>39</v>
      </c>
      <c r="L15" s="95">
        <f t="shared" si="0"/>
        <v>2.2094430992736078</v>
      </c>
      <c r="M15" s="95">
        <f t="shared" si="1"/>
        <v>97.790556900726401</v>
      </c>
    </row>
    <row r="16" spans="1:13" ht="33.75" customHeight="1" x14ac:dyDescent="0.2">
      <c r="A16" s="18">
        <v>47</v>
      </c>
      <c r="B16" s="18">
        <v>76147</v>
      </c>
      <c r="C16" s="19" t="s">
        <v>81</v>
      </c>
      <c r="D16" s="19">
        <v>1721</v>
      </c>
      <c r="E16" s="19" t="s">
        <v>61</v>
      </c>
      <c r="F16" s="19">
        <v>250</v>
      </c>
      <c r="G16" s="19" t="s">
        <v>24</v>
      </c>
      <c r="H16" s="19">
        <v>1.45</v>
      </c>
      <c r="I16" s="19" t="s">
        <v>82</v>
      </c>
      <c r="J16" s="19">
        <v>85.09</v>
      </c>
      <c r="K16" s="19" t="s">
        <v>19</v>
      </c>
      <c r="L16" s="95">
        <f t="shared" si="0"/>
        <v>1.6755257684307832</v>
      </c>
      <c r="M16" s="95">
        <f t="shared" si="1"/>
        <v>98.324474231569212</v>
      </c>
    </row>
    <row r="17" spans="1:13" ht="33.75" customHeight="1" x14ac:dyDescent="0.2">
      <c r="A17" s="18">
        <v>48</v>
      </c>
      <c r="B17" s="18">
        <v>76399</v>
      </c>
      <c r="C17" s="19" t="s">
        <v>83</v>
      </c>
      <c r="D17" s="19">
        <v>1722</v>
      </c>
      <c r="E17" s="19" t="s">
        <v>61</v>
      </c>
      <c r="F17" s="19">
        <v>367</v>
      </c>
      <c r="G17" s="19" t="s">
        <v>24</v>
      </c>
      <c r="H17" s="19">
        <v>1.86</v>
      </c>
      <c r="I17" s="19" t="s">
        <v>84</v>
      </c>
      <c r="J17" s="19">
        <v>113.27</v>
      </c>
      <c r="K17" s="19" t="s">
        <v>26</v>
      </c>
      <c r="L17" s="95">
        <f t="shared" si="0"/>
        <v>1.6155650134630419</v>
      </c>
      <c r="M17" s="95">
        <f t="shared" si="1"/>
        <v>98.384434986536959</v>
      </c>
    </row>
    <row r="18" spans="1:13" ht="33.75" customHeight="1" x14ac:dyDescent="0.2">
      <c r="A18" s="18">
        <v>51</v>
      </c>
      <c r="B18" s="18">
        <v>76435</v>
      </c>
      <c r="C18" s="19" t="s">
        <v>81</v>
      </c>
      <c r="D18" s="19">
        <v>1723</v>
      </c>
      <c r="E18" s="19" t="s">
        <v>61</v>
      </c>
      <c r="F18" s="19">
        <v>273</v>
      </c>
      <c r="G18" s="19" t="s">
        <v>24</v>
      </c>
      <c r="H18" s="19">
        <v>0.91</v>
      </c>
      <c r="I18" s="19" t="s">
        <v>87</v>
      </c>
      <c r="J18" s="19">
        <v>70.010000000000005</v>
      </c>
      <c r="K18" s="19" t="s">
        <v>19</v>
      </c>
      <c r="L18" s="95">
        <f t="shared" si="0"/>
        <v>1.2831359278059786</v>
      </c>
      <c r="M18" s="95">
        <f t="shared" si="1"/>
        <v>98.716864072194028</v>
      </c>
    </row>
    <row r="19" spans="1:13" ht="33.75" customHeight="1" x14ac:dyDescent="0.2">
      <c r="A19" s="18">
        <v>54</v>
      </c>
      <c r="B19" s="18">
        <v>76693</v>
      </c>
      <c r="C19" s="19" t="s">
        <v>90</v>
      </c>
      <c r="D19" s="19">
        <v>1723</v>
      </c>
      <c r="E19" s="19" t="s">
        <v>61</v>
      </c>
      <c r="F19" s="19">
        <v>221</v>
      </c>
      <c r="G19" s="19" t="s">
        <v>24</v>
      </c>
      <c r="H19" s="19">
        <v>2.1800000000000002</v>
      </c>
      <c r="I19" s="19" t="s">
        <v>91</v>
      </c>
      <c r="J19" s="19">
        <v>24.92</v>
      </c>
      <c r="K19" s="19" t="s">
        <v>39</v>
      </c>
      <c r="L19" s="95">
        <f t="shared" si="0"/>
        <v>8.0442804428044283</v>
      </c>
      <c r="M19" s="95">
        <f t="shared" si="1"/>
        <v>91.955719557195565</v>
      </c>
    </row>
    <row r="20" spans="1:13" ht="33.75" customHeight="1" x14ac:dyDescent="0.2">
      <c r="A20" s="18">
        <v>55</v>
      </c>
      <c r="B20" s="18">
        <v>75286</v>
      </c>
      <c r="C20" s="19" t="s">
        <v>92</v>
      </c>
      <c r="D20" s="19">
        <v>1723</v>
      </c>
      <c r="E20" s="19" t="s">
        <v>61</v>
      </c>
      <c r="F20" s="19">
        <v>69</v>
      </c>
      <c r="G20" s="19" t="s">
        <v>24</v>
      </c>
      <c r="H20" s="19">
        <v>0.63</v>
      </c>
      <c r="I20" s="19" t="s">
        <v>91</v>
      </c>
      <c r="J20" s="19">
        <v>33.56</v>
      </c>
      <c r="K20" s="19" t="s">
        <v>31</v>
      </c>
      <c r="L20" s="95">
        <f t="shared" si="0"/>
        <v>1.8426440479672415</v>
      </c>
      <c r="M20" s="95">
        <f t="shared" si="1"/>
        <v>98.157355952032759</v>
      </c>
    </row>
    <row r="21" spans="1:13" ht="33.75" customHeight="1" x14ac:dyDescent="0.2">
      <c r="A21" s="18">
        <v>57</v>
      </c>
      <c r="B21" s="18">
        <v>76176</v>
      </c>
      <c r="C21" s="19" t="s">
        <v>95</v>
      </c>
      <c r="D21" s="19">
        <v>1723</v>
      </c>
      <c r="E21" s="19" t="s">
        <v>61</v>
      </c>
      <c r="F21" s="19">
        <v>282</v>
      </c>
      <c r="G21" s="19" t="s">
        <v>24</v>
      </c>
      <c r="H21" s="19">
        <v>2.54</v>
      </c>
      <c r="I21" s="19" t="s">
        <v>94</v>
      </c>
      <c r="J21" s="19">
        <v>69.05</v>
      </c>
      <c r="K21" s="19" t="s">
        <v>19</v>
      </c>
      <c r="L21" s="95">
        <f t="shared" si="0"/>
        <v>3.5479815616706238</v>
      </c>
      <c r="M21" s="95">
        <f t="shared" si="1"/>
        <v>96.452018438329361</v>
      </c>
    </row>
    <row r="22" spans="1:13" ht="33.75" customHeight="1" x14ac:dyDescent="0.2">
      <c r="A22" s="18">
        <v>59</v>
      </c>
      <c r="B22" s="18">
        <v>76965</v>
      </c>
      <c r="C22" s="19" t="s">
        <v>96</v>
      </c>
      <c r="D22" s="19">
        <v>1723</v>
      </c>
      <c r="E22" s="19" t="s">
        <v>61</v>
      </c>
      <c r="F22" s="19">
        <v>237</v>
      </c>
      <c r="G22" s="19" t="s">
        <v>24</v>
      </c>
      <c r="H22" s="19">
        <v>0.85</v>
      </c>
      <c r="I22" s="19" t="s">
        <v>91</v>
      </c>
      <c r="J22" s="19">
        <v>43.96</v>
      </c>
      <c r="K22" s="19" t="s">
        <v>26</v>
      </c>
      <c r="L22" s="95">
        <f t="shared" si="0"/>
        <v>1.896898013836197</v>
      </c>
      <c r="M22" s="95">
        <f t="shared" si="1"/>
        <v>98.103101986163793</v>
      </c>
    </row>
    <row r="23" spans="1:13" ht="33.75" customHeight="1" x14ac:dyDescent="0.2">
      <c r="A23" s="18">
        <v>60</v>
      </c>
      <c r="B23" s="18">
        <v>76348</v>
      </c>
      <c r="C23" s="19" t="s">
        <v>97</v>
      </c>
      <c r="D23" s="19">
        <v>1724</v>
      </c>
      <c r="E23" s="19" t="s">
        <v>61</v>
      </c>
      <c r="F23" s="19">
        <v>300</v>
      </c>
      <c r="G23" s="19" t="s">
        <v>24</v>
      </c>
      <c r="H23" s="19">
        <v>6.77</v>
      </c>
      <c r="I23" s="19" t="s">
        <v>62</v>
      </c>
      <c r="J23" s="19">
        <v>35.9</v>
      </c>
      <c r="K23" s="19" t="s">
        <v>26</v>
      </c>
      <c r="L23" s="95">
        <f t="shared" si="0"/>
        <v>15.865947972814624</v>
      </c>
      <c r="M23" s="95">
        <f t="shared" si="1"/>
        <v>84.134052027185362</v>
      </c>
    </row>
    <row r="24" spans="1:13" ht="33.75" customHeight="1" x14ac:dyDescent="0.2">
      <c r="A24" s="18">
        <v>61</v>
      </c>
      <c r="B24" s="18">
        <v>76695</v>
      </c>
      <c r="C24" s="19" t="s">
        <v>98</v>
      </c>
      <c r="D24" s="19">
        <v>1724</v>
      </c>
      <c r="E24" s="19" t="s">
        <v>61</v>
      </c>
      <c r="F24" s="19">
        <v>205</v>
      </c>
      <c r="G24" s="19" t="s">
        <v>24</v>
      </c>
      <c r="H24" s="19">
        <v>2.12</v>
      </c>
      <c r="I24" s="19" t="s">
        <v>62</v>
      </c>
      <c r="J24" s="19">
        <v>42.36</v>
      </c>
      <c r="K24" s="19" t="s">
        <v>39</v>
      </c>
      <c r="L24" s="95">
        <f t="shared" si="0"/>
        <v>4.7661870503597132</v>
      </c>
      <c r="M24" s="95">
        <f t="shared" si="1"/>
        <v>95.233812949640296</v>
      </c>
    </row>
    <row r="25" spans="1:13" ht="33.75" customHeight="1" x14ac:dyDescent="0.2">
      <c r="A25" s="18">
        <v>62</v>
      </c>
      <c r="B25" s="18">
        <v>75258</v>
      </c>
      <c r="C25" s="19" t="s">
        <v>99</v>
      </c>
      <c r="D25" s="19">
        <v>1724</v>
      </c>
      <c r="E25" s="19" t="s">
        <v>61</v>
      </c>
      <c r="F25" s="19">
        <v>556</v>
      </c>
      <c r="G25" s="19" t="s">
        <v>24</v>
      </c>
      <c r="H25" s="19">
        <v>3.63</v>
      </c>
      <c r="I25" s="19" t="s">
        <v>94</v>
      </c>
      <c r="J25" s="19">
        <v>161.72999999999999</v>
      </c>
      <c r="K25" s="19" t="s">
        <v>26</v>
      </c>
      <c r="L25" s="95">
        <f t="shared" si="0"/>
        <v>2.1952104499274312</v>
      </c>
      <c r="M25" s="95">
        <f t="shared" si="1"/>
        <v>97.80478955007257</v>
      </c>
    </row>
    <row r="26" spans="1:13" ht="33.75" customHeight="1" x14ac:dyDescent="0.2">
      <c r="A26" s="18">
        <v>64</v>
      </c>
      <c r="B26" s="18">
        <v>76617</v>
      </c>
      <c r="C26" s="19" t="s">
        <v>101</v>
      </c>
      <c r="D26" s="19">
        <v>1729</v>
      </c>
      <c r="E26" s="19" t="s">
        <v>61</v>
      </c>
      <c r="F26" s="19">
        <v>327</v>
      </c>
      <c r="G26" s="19" t="s">
        <v>24</v>
      </c>
      <c r="H26" s="19">
        <v>40.64</v>
      </c>
      <c r="I26" s="19" t="s">
        <v>102</v>
      </c>
      <c r="J26" s="19">
        <v>103.72</v>
      </c>
      <c r="K26" s="19" t="s">
        <v>19</v>
      </c>
      <c r="L26" s="95">
        <f t="shared" si="0"/>
        <v>28.151842615683016</v>
      </c>
      <c r="M26" s="95">
        <f t="shared" si="1"/>
        <v>71.848157384316977</v>
      </c>
    </row>
    <row r="27" spans="1:13" ht="33.75" customHeight="1" x14ac:dyDescent="0.2">
      <c r="A27" s="96">
        <v>149</v>
      </c>
      <c r="B27" s="96" t="s">
        <v>169</v>
      </c>
      <c r="C27" s="97" t="s">
        <v>170</v>
      </c>
      <c r="D27" s="97">
        <v>1723</v>
      </c>
      <c r="E27" s="97" t="s">
        <v>61</v>
      </c>
      <c r="F27" s="97">
        <v>200</v>
      </c>
      <c r="G27" s="97" t="s">
        <v>24</v>
      </c>
      <c r="H27" s="97">
        <v>2.54</v>
      </c>
      <c r="I27" s="97" t="s">
        <v>94</v>
      </c>
      <c r="J27" s="97">
        <v>83.71</v>
      </c>
      <c r="K27" s="97" t="s">
        <v>19</v>
      </c>
      <c r="L27" s="95">
        <f t="shared" si="0"/>
        <v>2.9449275362318841</v>
      </c>
      <c r="M27" s="95">
        <f t="shared" si="1"/>
        <v>97.055072463768113</v>
      </c>
    </row>
    <row r="28" spans="1:13" ht="33.75" customHeight="1" x14ac:dyDescent="0.2">
      <c r="A28" s="96">
        <v>157</v>
      </c>
      <c r="B28" s="96">
        <v>10869</v>
      </c>
      <c r="C28" s="97" t="s">
        <v>176</v>
      </c>
      <c r="D28" s="97">
        <v>1754</v>
      </c>
      <c r="E28" s="97" t="s">
        <v>168</v>
      </c>
      <c r="F28" s="97">
        <v>270</v>
      </c>
      <c r="G28" s="97" t="s">
        <v>21</v>
      </c>
      <c r="H28" s="97">
        <v>90.95</v>
      </c>
      <c r="I28" s="97" t="s">
        <v>91</v>
      </c>
      <c r="J28" s="97">
        <v>126.2</v>
      </c>
      <c r="K28" s="97" t="s">
        <v>282</v>
      </c>
      <c r="L28" s="95">
        <f t="shared" si="0"/>
        <v>41.883490674648861</v>
      </c>
      <c r="M28" s="95">
        <f t="shared" si="1"/>
        <v>58.116509325351139</v>
      </c>
    </row>
    <row r="29" spans="1:13" ht="33.75" customHeight="1" x14ac:dyDescent="0.2">
      <c r="A29" s="96">
        <v>158</v>
      </c>
      <c r="B29" s="96">
        <v>10870</v>
      </c>
      <c r="C29" s="97" t="s">
        <v>176</v>
      </c>
      <c r="D29" s="97">
        <v>1755</v>
      </c>
      <c r="E29" s="97" t="s">
        <v>168</v>
      </c>
      <c r="F29" s="97">
        <v>289</v>
      </c>
      <c r="G29" s="97" t="s">
        <v>21</v>
      </c>
      <c r="H29" s="97">
        <v>48.25</v>
      </c>
      <c r="I29" s="97" t="s">
        <v>177</v>
      </c>
      <c r="J29" s="97">
        <v>337.61</v>
      </c>
      <c r="K29" s="97" t="s">
        <v>104</v>
      </c>
      <c r="L29" s="95">
        <f t="shared" si="0"/>
        <v>12.504535323692531</v>
      </c>
      <c r="M29" s="95">
        <f t="shared" si="1"/>
        <v>87.495464676307463</v>
      </c>
    </row>
    <row r="30" spans="1:13" ht="33.75" customHeight="1" x14ac:dyDescent="0.2">
      <c r="A30" s="96">
        <v>161</v>
      </c>
      <c r="B30" s="96">
        <v>11114</v>
      </c>
      <c r="C30" s="97" t="s">
        <v>179</v>
      </c>
      <c r="D30" s="97">
        <v>1757</v>
      </c>
      <c r="E30" s="97" t="s">
        <v>168</v>
      </c>
      <c r="F30" s="97">
        <v>282</v>
      </c>
      <c r="G30" s="97" t="s">
        <v>21</v>
      </c>
      <c r="H30" s="97">
        <v>89.95</v>
      </c>
      <c r="I30" s="97" t="s">
        <v>74</v>
      </c>
      <c r="J30" s="97">
        <v>5.07</v>
      </c>
      <c r="K30" s="97" t="s">
        <v>282</v>
      </c>
      <c r="L30" s="95">
        <f t="shared" si="0"/>
        <v>94.66428120395706</v>
      </c>
      <c r="M30" s="95">
        <f t="shared" si="1"/>
        <v>5.3357187960429382</v>
      </c>
    </row>
    <row r="31" spans="1:13" ht="33.75" customHeight="1" x14ac:dyDescent="0.2">
      <c r="A31" s="96">
        <v>162</v>
      </c>
      <c r="B31" s="96">
        <v>11088</v>
      </c>
      <c r="C31" s="97" t="s">
        <v>180</v>
      </c>
      <c r="D31" s="97">
        <v>1757</v>
      </c>
      <c r="E31" s="97" t="s">
        <v>168</v>
      </c>
      <c r="F31" s="97">
        <v>281</v>
      </c>
      <c r="G31" s="97" t="s">
        <v>21</v>
      </c>
      <c r="H31" s="97">
        <v>67.37</v>
      </c>
      <c r="I31" s="97" t="s">
        <v>181</v>
      </c>
      <c r="J31" s="97">
        <v>273.81</v>
      </c>
      <c r="K31" s="97" t="s">
        <v>282</v>
      </c>
      <c r="L31" s="95">
        <f t="shared" si="0"/>
        <v>19.746175039568556</v>
      </c>
      <c r="M31" s="95">
        <f t="shared" si="1"/>
        <v>80.253824960431444</v>
      </c>
    </row>
    <row r="32" spans="1:13" ht="33.75" customHeight="1" x14ac:dyDescent="0.2">
      <c r="A32" s="96">
        <v>168</v>
      </c>
      <c r="B32" s="96">
        <v>10963</v>
      </c>
      <c r="C32" s="97" t="s">
        <v>175</v>
      </c>
      <c r="D32" s="97">
        <v>1766</v>
      </c>
      <c r="E32" s="97" t="s">
        <v>168</v>
      </c>
      <c r="F32" s="97">
        <v>238</v>
      </c>
      <c r="G32" s="97" t="s">
        <v>21</v>
      </c>
      <c r="H32" s="97">
        <v>84.78</v>
      </c>
      <c r="I32" s="97" t="s">
        <v>62</v>
      </c>
      <c r="J32" s="97">
        <v>3.59</v>
      </c>
      <c r="K32" s="97" t="s">
        <v>19</v>
      </c>
      <c r="L32" s="95">
        <f t="shared" si="0"/>
        <v>95.93753536267964</v>
      </c>
      <c r="M32" s="95">
        <f t="shared" si="1"/>
        <v>4.0624646373203577</v>
      </c>
    </row>
    <row r="33" spans="1:13" ht="33.75" customHeight="1" x14ac:dyDescent="0.2">
      <c r="A33" s="96">
        <v>169</v>
      </c>
      <c r="B33" s="96">
        <v>10907</v>
      </c>
      <c r="C33" s="97" t="s">
        <v>182</v>
      </c>
      <c r="D33" s="97">
        <v>1767</v>
      </c>
      <c r="E33" s="97" t="s">
        <v>168</v>
      </c>
      <c r="F33" s="97">
        <v>329</v>
      </c>
      <c r="G33" s="97" t="s">
        <v>21</v>
      </c>
      <c r="H33" s="97">
        <v>100.7</v>
      </c>
      <c r="I33" s="97" t="s">
        <v>76</v>
      </c>
      <c r="J33" s="97">
        <v>5.82</v>
      </c>
      <c r="K33" s="97" t="s">
        <v>19</v>
      </c>
      <c r="L33" s="95">
        <f t="shared" si="0"/>
        <v>94.536237326323686</v>
      </c>
      <c r="M33" s="95">
        <f t="shared" si="1"/>
        <v>5.463762673676305</v>
      </c>
    </row>
    <row r="34" spans="1:13" ht="33.75" customHeight="1" x14ac:dyDescent="0.2">
      <c r="A34" s="96">
        <v>177</v>
      </c>
      <c r="B34" s="96">
        <v>10590</v>
      </c>
      <c r="C34" s="97" t="s">
        <v>189</v>
      </c>
      <c r="D34" s="97">
        <v>1775</v>
      </c>
      <c r="E34" s="97" t="s">
        <v>168</v>
      </c>
      <c r="F34" s="97">
        <v>335</v>
      </c>
      <c r="G34" s="97" t="s">
        <v>21</v>
      </c>
      <c r="H34" s="97">
        <v>109.1</v>
      </c>
      <c r="I34" s="97" t="s">
        <v>190</v>
      </c>
      <c r="J34" s="97">
        <v>40.04</v>
      </c>
      <c r="K34" s="97" t="s">
        <v>282</v>
      </c>
      <c r="L34" s="95">
        <f t="shared" si="0"/>
        <v>73.152742389700947</v>
      </c>
      <c r="M34" s="95">
        <f t="shared" si="1"/>
        <v>26.847257610299053</v>
      </c>
    </row>
    <row r="35" spans="1:13" ht="33.75" customHeight="1" x14ac:dyDescent="0.2">
      <c r="A35" s="96">
        <v>181</v>
      </c>
      <c r="B35" s="96">
        <v>11210</v>
      </c>
      <c r="C35" s="97" t="s">
        <v>191</v>
      </c>
      <c r="D35" s="97">
        <v>1778</v>
      </c>
      <c r="E35" s="97" t="s">
        <v>168</v>
      </c>
      <c r="F35" s="97">
        <v>246</v>
      </c>
      <c r="G35" s="97" t="s">
        <v>21</v>
      </c>
      <c r="H35" s="97">
        <v>76.86</v>
      </c>
      <c r="I35" s="97" t="s">
        <v>74</v>
      </c>
      <c r="J35" s="97">
        <v>5.07</v>
      </c>
      <c r="K35" s="97" t="s">
        <v>19</v>
      </c>
      <c r="L35" s="95">
        <f t="shared" si="0"/>
        <v>93.811790552911006</v>
      </c>
      <c r="M35" s="95">
        <f t="shared" si="1"/>
        <v>6.1882094470889788</v>
      </c>
    </row>
    <row r="36" spans="1:13" ht="33.75" customHeight="1" x14ac:dyDescent="0.2">
      <c r="A36" s="96">
        <v>182</v>
      </c>
      <c r="B36" s="96">
        <v>10666</v>
      </c>
      <c r="C36" s="97" t="s">
        <v>192</v>
      </c>
      <c r="D36" s="97">
        <v>1780</v>
      </c>
      <c r="E36" s="97" t="s">
        <v>168</v>
      </c>
      <c r="F36" s="97">
        <v>373</v>
      </c>
      <c r="G36" s="97" t="s">
        <v>21</v>
      </c>
      <c r="H36" s="97">
        <v>101.3</v>
      </c>
      <c r="I36" s="97" t="s">
        <v>84</v>
      </c>
      <c r="J36" s="97">
        <v>31.71</v>
      </c>
      <c r="K36" s="97" t="s">
        <v>282</v>
      </c>
      <c r="L36" s="95">
        <f t="shared" si="0"/>
        <v>76.159687241560789</v>
      </c>
      <c r="M36" s="95">
        <f t="shared" si="1"/>
        <v>23.840312758439218</v>
      </c>
    </row>
    <row r="37" spans="1:13" ht="33.75" customHeight="1" x14ac:dyDescent="0.2">
      <c r="A37" s="18">
        <v>184</v>
      </c>
      <c r="B37" s="18">
        <v>11056</v>
      </c>
      <c r="C37" s="19" t="s">
        <v>193</v>
      </c>
      <c r="D37" s="19">
        <v>1787</v>
      </c>
      <c r="E37" s="19" t="s">
        <v>168</v>
      </c>
      <c r="F37" s="19">
        <v>386</v>
      </c>
      <c r="G37" s="19" t="s">
        <v>21</v>
      </c>
      <c r="H37" s="19">
        <v>108.75</v>
      </c>
      <c r="I37" s="19" t="s">
        <v>91</v>
      </c>
      <c r="J37" s="19">
        <v>18.64</v>
      </c>
      <c r="K37" s="19" t="s">
        <v>19</v>
      </c>
      <c r="L37" s="95">
        <f t="shared" si="0"/>
        <v>85.367768270664897</v>
      </c>
      <c r="M37" s="95">
        <f t="shared" si="1"/>
        <v>14.632231729335112</v>
      </c>
    </row>
    <row r="38" spans="1:13" ht="33.75" customHeight="1" x14ac:dyDescent="0.2">
      <c r="A38" s="18">
        <v>185</v>
      </c>
      <c r="B38" s="18">
        <v>11182</v>
      </c>
      <c r="C38" s="19" t="s">
        <v>194</v>
      </c>
      <c r="D38" s="19">
        <v>1789</v>
      </c>
      <c r="E38" s="19" t="s">
        <v>168</v>
      </c>
      <c r="F38" s="19">
        <v>270</v>
      </c>
      <c r="G38" s="19" t="s">
        <v>21</v>
      </c>
      <c r="H38" s="19">
        <v>118.54</v>
      </c>
      <c r="I38" s="19" t="s">
        <v>195</v>
      </c>
      <c r="J38" s="19">
        <v>33.299999999999997</v>
      </c>
      <c r="K38" s="19" t="s">
        <v>19</v>
      </c>
      <c r="L38" s="95">
        <f t="shared" si="0"/>
        <v>78.06902002107482</v>
      </c>
      <c r="M38" s="95">
        <f t="shared" si="1"/>
        <v>21.930979978925183</v>
      </c>
    </row>
  </sheetData>
  <pageMargins left="0.7" right="0.7" top="0.75" bottom="0.75" header="0.3" footer="0.3"/>
  <pageSetup paperSize="9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Normal="100" workbookViewId="0">
      <pane ySplit="1" topLeftCell="A2" activePane="bottomLeft" state="frozen"/>
      <selection pane="bottomLeft" activeCell="D39" sqref="D39"/>
    </sheetView>
  </sheetViews>
  <sheetFormatPr defaultColWidth="18.33203125" defaultRowHeight="15.75" customHeight="1" x14ac:dyDescent="0.25"/>
  <cols>
    <col min="1" max="2" width="18.33203125" style="60"/>
    <col min="3" max="3" width="13.88671875" style="60" customWidth="1"/>
    <col min="4" max="4" width="12.33203125" style="60" customWidth="1"/>
    <col min="5" max="5" width="12.44140625" style="60" customWidth="1"/>
    <col min="6" max="16384" width="18.33203125" style="60"/>
  </cols>
  <sheetData>
    <row r="1" spans="1:5" s="69" customFormat="1" ht="15.75" customHeight="1" thickBot="1" x14ac:dyDescent="0.3">
      <c r="A1" s="70" t="s">
        <v>272</v>
      </c>
      <c r="B1" s="70" t="s">
        <v>271</v>
      </c>
      <c r="C1" s="70" t="s">
        <v>270</v>
      </c>
      <c r="D1" s="70" t="s">
        <v>269</v>
      </c>
      <c r="E1" s="70" t="s">
        <v>268</v>
      </c>
    </row>
    <row r="2" spans="1:5" ht="15.75" customHeight="1" thickTop="1" x14ac:dyDescent="0.25">
      <c r="A2" s="64" t="s">
        <v>265</v>
      </c>
      <c r="B2" s="65" t="s">
        <v>237</v>
      </c>
      <c r="C2" s="65">
        <v>0.45400000000000001</v>
      </c>
      <c r="D2" s="60">
        <v>3500</v>
      </c>
      <c r="E2" s="60">
        <v>82</v>
      </c>
    </row>
    <row r="3" spans="1:5" ht="15.75" customHeight="1" x14ac:dyDescent="0.25">
      <c r="A3" s="64" t="s">
        <v>267</v>
      </c>
      <c r="B3" s="65" t="s">
        <v>236</v>
      </c>
      <c r="C3" s="65">
        <v>0.46800000000000003</v>
      </c>
      <c r="D3" s="60">
        <v>3500</v>
      </c>
      <c r="E3" s="60">
        <v>82</v>
      </c>
    </row>
    <row r="4" spans="1:5" ht="15.75" customHeight="1" x14ac:dyDescent="0.25">
      <c r="A4" s="64" t="s">
        <v>265</v>
      </c>
      <c r="B4" s="65" t="s">
        <v>254</v>
      </c>
      <c r="C4" s="65">
        <v>60</v>
      </c>
      <c r="D4" s="60">
        <v>3500</v>
      </c>
      <c r="E4" s="60">
        <v>82</v>
      </c>
    </row>
    <row r="5" spans="1:5" ht="15.75" customHeight="1" x14ac:dyDescent="0.25">
      <c r="A5" s="64" t="s">
        <v>265</v>
      </c>
      <c r="B5" s="65" t="s">
        <v>266</v>
      </c>
      <c r="C5" s="65">
        <v>6.2</v>
      </c>
      <c r="D5" s="60">
        <v>3500</v>
      </c>
      <c r="E5" s="60">
        <v>82</v>
      </c>
    </row>
    <row r="6" spans="1:5" ht="15.75" customHeight="1" x14ac:dyDescent="0.25">
      <c r="A6" s="64" t="s">
        <v>265</v>
      </c>
      <c r="B6" s="65" t="s">
        <v>252</v>
      </c>
      <c r="C6" s="65">
        <v>2000</v>
      </c>
      <c r="D6" s="60">
        <v>3500</v>
      </c>
      <c r="E6" s="60">
        <v>82</v>
      </c>
    </row>
    <row r="7" spans="1:5" ht="15.75" customHeight="1" x14ac:dyDescent="0.25">
      <c r="A7" s="64" t="s">
        <v>264</v>
      </c>
      <c r="B7" s="65" t="s">
        <v>263</v>
      </c>
      <c r="C7" s="65">
        <v>228.816</v>
      </c>
      <c r="D7" s="60">
        <v>1150</v>
      </c>
      <c r="E7" s="60">
        <v>220</v>
      </c>
    </row>
    <row r="8" spans="1:5" ht="15.75" customHeight="1" x14ac:dyDescent="0.25">
      <c r="A8" s="64" t="s">
        <v>262</v>
      </c>
      <c r="B8" s="65" t="s">
        <v>231</v>
      </c>
      <c r="C8" s="65">
        <v>50.847999999999999</v>
      </c>
      <c r="D8" s="60">
        <v>3410</v>
      </c>
      <c r="E8" s="60">
        <v>77</v>
      </c>
    </row>
    <row r="9" spans="1:5" ht="15.75" customHeight="1" x14ac:dyDescent="0.25">
      <c r="A9" s="64" t="s">
        <v>261</v>
      </c>
      <c r="B9" s="65" t="s">
        <v>256</v>
      </c>
      <c r="C9" s="65">
        <v>0</v>
      </c>
      <c r="D9" s="60">
        <v>3440</v>
      </c>
      <c r="E9" s="60">
        <v>16</v>
      </c>
    </row>
    <row r="10" spans="1:5" ht="15.75" customHeight="1" x14ac:dyDescent="0.25">
      <c r="A10" s="64" t="s">
        <v>261</v>
      </c>
      <c r="B10" s="65" t="s">
        <v>235</v>
      </c>
      <c r="C10" s="65">
        <v>14</v>
      </c>
      <c r="D10" s="60">
        <v>3440</v>
      </c>
      <c r="E10" s="60">
        <v>16</v>
      </c>
    </row>
    <row r="11" spans="1:5" ht="15.75" customHeight="1" x14ac:dyDescent="0.25">
      <c r="A11" s="64" t="s">
        <v>260</v>
      </c>
      <c r="B11" s="65" t="s">
        <v>228</v>
      </c>
      <c r="C11" s="65">
        <v>0</v>
      </c>
      <c r="D11" s="60">
        <v>2450</v>
      </c>
      <c r="E11" s="60">
        <v>20</v>
      </c>
    </row>
    <row r="12" spans="1:5" ht="15.75" customHeight="1" x14ac:dyDescent="0.25">
      <c r="A12" s="64" t="s">
        <v>259</v>
      </c>
      <c r="B12" s="68" t="s">
        <v>258</v>
      </c>
      <c r="C12" s="65">
        <v>0.45400000000000001</v>
      </c>
      <c r="D12" s="60">
        <v>2250</v>
      </c>
      <c r="E12" s="60">
        <v>470</v>
      </c>
    </row>
    <row r="13" spans="1:5" ht="15.75" customHeight="1" x14ac:dyDescent="0.25">
      <c r="A13" s="64" t="s">
        <v>253</v>
      </c>
      <c r="B13" s="65" t="s">
        <v>257</v>
      </c>
      <c r="C13" s="65">
        <v>12.712</v>
      </c>
      <c r="D13" s="60">
        <v>3330</v>
      </c>
      <c r="E13" s="60">
        <v>236</v>
      </c>
    </row>
    <row r="14" spans="1:5" ht="15.75" customHeight="1" x14ac:dyDescent="0.25">
      <c r="A14" s="64" t="s">
        <v>253</v>
      </c>
      <c r="B14" s="68" t="s">
        <v>256</v>
      </c>
      <c r="C14" s="65">
        <v>0</v>
      </c>
      <c r="D14" s="60">
        <v>3330</v>
      </c>
      <c r="E14" s="60">
        <v>236</v>
      </c>
    </row>
    <row r="15" spans="1:5" ht="15.75" customHeight="1" x14ac:dyDescent="0.25">
      <c r="A15" s="64" t="s">
        <v>253</v>
      </c>
      <c r="B15" s="65" t="s">
        <v>255</v>
      </c>
      <c r="C15" s="65">
        <v>1016.96</v>
      </c>
      <c r="D15" s="60">
        <v>3330</v>
      </c>
      <c r="E15" s="60">
        <v>236</v>
      </c>
    </row>
    <row r="16" spans="1:5" ht="15.75" customHeight="1" x14ac:dyDescent="0.25">
      <c r="A16" s="64" t="s">
        <v>253</v>
      </c>
      <c r="B16" s="65" t="s">
        <v>254</v>
      </c>
      <c r="C16" s="65">
        <v>60</v>
      </c>
      <c r="D16" s="60">
        <v>3330</v>
      </c>
      <c r="E16" s="60">
        <v>236</v>
      </c>
    </row>
    <row r="17" spans="1:5" ht="15.75" customHeight="1" x14ac:dyDescent="0.25">
      <c r="A17" s="64" t="s">
        <v>253</v>
      </c>
      <c r="B17" s="65" t="s">
        <v>252</v>
      </c>
      <c r="C17" s="65">
        <v>2133.8000000000002</v>
      </c>
      <c r="D17" s="60">
        <v>3330</v>
      </c>
      <c r="E17" s="60">
        <v>236</v>
      </c>
    </row>
    <row r="18" spans="1:5" ht="15.75" customHeight="1" x14ac:dyDescent="0.25">
      <c r="A18" s="64" t="s">
        <v>249</v>
      </c>
      <c r="B18" s="65" t="s">
        <v>237</v>
      </c>
      <c r="C18" s="65">
        <v>0.45400000000000001</v>
      </c>
      <c r="D18" s="60">
        <v>3530</v>
      </c>
      <c r="E18" s="60">
        <v>93</v>
      </c>
    </row>
    <row r="19" spans="1:5" ht="15.75" customHeight="1" x14ac:dyDescent="0.25">
      <c r="A19" s="64" t="s">
        <v>249</v>
      </c>
      <c r="B19" s="68" t="s">
        <v>251</v>
      </c>
      <c r="C19" s="65">
        <v>101.696</v>
      </c>
      <c r="D19" s="60">
        <v>3530</v>
      </c>
      <c r="E19" s="60">
        <v>93</v>
      </c>
    </row>
    <row r="20" spans="1:5" ht="15.75" customHeight="1" x14ac:dyDescent="0.25">
      <c r="A20" s="64" t="s">
        <v>249</v>
      </c>
      <c r="B20" s="68" t="s">
        <v>250</v>
      </c>
      <c r="C20" s="65">
        <v>104.83199999999999</v>
      </c>
      <c r="D20" s="60">
        <v>3530</v>
      </c>
      <c r="E20" s="60">
        <v>93</v>
      </c>
    </row>
    <row r="21" spans="1:5" ht="15.75" customHeight="1" x14ac:dyDescent="0.25">
      <c r="A21" s="64" t="s">
        <v>249</v>
      </c>
      <c r="B21" s="68" t="s">
        <v>248</v>
      </c>
      <c r="C21" s="65">
        <v>1.7662500000000001</v>
      </c>
      <c r="D21" s="60">
        <v>3530</v>
      </c>
      <c r="E21" s="60">
        <v>93</v>
      </c>
    </row>
    <row r="22" spans="1:5" ht="15.75" customHeight="1" x14ac:dyDescent="0.25">
      <c r="A22" s="64" t="s">
        <v>247</v>
      </c>
      <c r="B22" s="65" t="s">
        <v>248</v>
      </c>
      <c r="C22" s="65">
        <v>1.7662500000000001</v>
      </c>
      <c r="D22" s="60">
        <v>3410</v>
      </c>
      <c r="E22" s="60">
        <v>104</v>
      </c>
    </row>
    <row r="23" spans="1:5" ht="15.75" customHeight="1" x14ac:dyDescent="0.25">
      <c r="A23" s="64" t="s">
        <v>247</v>
      </c>
      <c r="B23" s="65" t="s">
        <v>246</v>
      </c>
      <c r="C23" s="65">
        <v>104.83199999999999</v>
      </c>
      <c r="D23" s="60">
        <v>3410</v>
      </c>
      <c r="E23" s="60">
        <v>104</v>
      </c>
    </row>
    <row r="24" spans="1:5" ht="15.75" customHeight="1" x14ac:dyDescent="0.25">
      <c r="A24" s="64" t="s">
        <v>245</v>
      </c>
      <c r="B24" s="64" t="s">
        <v>244</v>
      </c>
      <c r="C24" s="65">
        <v>1</v>
      </c>
      <c r="D24" s="60">
        <v>8840</v>
      </c>
      <c r="E24" s="60">
        <v>0</v>
      </c>
    </row>
    <row r="25" spans="1:5" ht="15.75" customHeight="1" x14ac:dyDescent="0.25">
      <c r="A25" s="64" t="s">
        <v>242</v>
      </c>
      <c r="B25" s="65" t="s">
        <v>243</v>
      </c>
      <c r="C25" s="65">
        <v>3.5</v>
      </c>
      <c r="D25" s="60">
        <v>8840</v>
      </c>
      <c r="E25" s="60">
        <v>0</v>
      </c>
    </row>
    <row r="26" spans="1:5" ht="15.75" customHeight="1" x14ac:dyDescent="0.25">
      <c r="A26" s="64" t="s">
        <v>242</v>
      </c>
      <c r="B26" s="65" t="s">
        <v>241</v>
      </c>
      <c r="C26" s="65">
        <v>0</v>
      </c>
      <c r="D26" s="60">
        <v>8840</v>
      </c>
      <c r="E26" s="60">
        <v>0</v>
      </c>
    </row>
    <row r="27" spans="1:5" ht="15.75" customHeight="1" x14ac:dyDescent="0.25">
      <c r="A27" s="64" t="s">
        <v>240</v>
      </c>
      <c r="B27" s="65" t="s">
        <v>239</v>
      </c>
      <c r="C27" s="65">
        <v>0</v>
      </c>
      <c r="D27" s="60">
        <v>8850</v>
      </c>
      <c r="E27" s="60">
        <v>10</v>
      </c>
    </row>
    <row r="28" spans="1:5" ht="15.75" customHeight="1" x14ac:dyDescent="0.25">
      <c r="A28" s="64" t="s">
        <v>238</v>
      </c>
      <c r="B28" s="65" t="s">
        <v>237</v>
      </c>
      <c r="C28" s="65">
        <v>0.45400000000000001</v>
      </c>
      <c r="D28" s="60">
        <v>3430</v>
      </c>
      <c r="E28" s="60">
        <v>217</v>
      </c>
    </row>
    <row r="29" spans="1:5" ht="15.75" customHeight="1" x14ac:dyDescent="0.25">
      <c r="A29" s="66" t="s">
        <v>234</v>
      </c>
      <c r="B29" s="67" t="s">
        <v>237</v>
      </c>
      <c r="C29" s="65">
        <v>0.45400000000000001</v>
      </c>
      <c r="D29" s="60">
        <v>3610</v>
      </c>
      <c r="E29" s="60">
        <v>65</v>
      </c>
    </row>
    <row r="30" spans="1:5" ht="15.75" customHeight="1" x14ac:dyDescent="0.25">
      <c r="A30" s="66" t="s">
        <v>234</v>
      </c>
      <c r="B30" s="65" t="s">
        <v>236</v>
      </c>
      <c r="C30" s="65">
        <v>0.46800000000000003</v>
      </c>
      <c r="D30" s="60">
        <v>3610</v>
      </c>
      <c r="E30" s="60">
        <v>65</v>
      </c>
    </row>
    <row r="31" spans="1:5" ht="15.75" customHeight="1" x14ac:dyDescent="0.25">
      <c r="A31" s="66" t="s">
        <v>234</v>
      </c>
      <c r="B31" s="65" t="s">
        <v>235</v>
      </c>
      <c r="C31" s="65">
        <v>14</v>
      </c>
      <c r="D31" s="60">
        <v>3610</v>
      </c>
      <c r="E31" s="60">
        <v>65</v>
      </c>
    </row>
    <row r="32" spans="1:5" ht="15.75" customHeight="1" x14ac:dyDescent="0.25">
      <c r="A32" s="66" t="s">
        <v>234</v>
      </c>
      <c r="B32" s="65" t="s">
        <v>233</v>
      </c>
      <c r="C32" s="65">
        <v>81.72</v>
      </c>
      <c r="D32" s="60">
        <v>3620</v>
      </c>
      <c r="E32" s="60">
        <v>75</v>
      </c>
    </row>
    <row r="33" spans="1:5" ht="15.75" customHeight="1" x14ac:dyDescent="0.25">
      <c r="A33" s="64" t="s">
        <v>232</v>
      </c>
      <c r="B33" s="65" t="s">
        <v>231</v>
      </c>
      <c r="C33" s="65">
        <v>50.847999999999999</v>
      </c>
      <c r="D33" s="60">
        <v>3230</v>
      </c>
      <c r="E33" s="60">
        <v>126</v>
      </c>
    </row>
    <row r="34" spans="1:5" ht="15.75" customHeight="1" x14ac:dyDescent="0.25">
      <c r="A34" s="64" t="s">
        <v>232</v>
      </c>
      <c r="B34" s="65" t="s">
        <v>231</v>
      </c>
      <c r="C34" s="65">
        <v>50.847999999999999</v>
      </c>
      <c r="D34" s="60">
        <v>3230</v>
      </c>
      <c r="E34" s="60">
        <v>126</v>
      </c>
    </row>
    <row r="35" spans="1:5" ht="15.75" customHeight="1" x14ac:dyDescent="0.25">
      <c r="A35" s="64" t="s">
        <v>230</v>
      </c>
      <c r="B35" s="65" t="s">
        <v>228</v>
      </c>
      <c r="C35" s="65">
        <v>7.5</v>
      </c>
      <c r="D35" s="60">
        <v>1180</v>
      </c>
      <c r="E35" s="60">
        <v>15</v>
      </c>
    </row>
    <row r="36" spans="1:5" ht="15.75" customHeight="1" thickBot="1" x14ac:dyDescent="0.3">
      <c r="A36" s="63" t="s">
        <v>229</v>
      </c>
      <c r="B36" s="62" t="s">
        <v>228</v>
      </c>
      <c r="C36" s="62">
        <v>0.3</v>
      </c>
      <c r="D36" s="61">
        <v>1350</v>
      </c>
      <c r="E36" s="61">
        <v>12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opLeftCell="A31" zoomScale="80" zoomScaleNormal="80" workbookViewId="0">
      <selection activeCell="L56" sqref="L56"/>
    </sheetView>
  </sheetViews>
  <sheetFormatPr defaultColWidth="9.109375" defaultRowHeight="13.8" x14ac:dyDescent="0.25"/>
  <cols>
    <col min="1" max="1" width="14.5546875" style="100" customWidth="1"/>
    <col min="2" max="2" width="10.6640625" style="102" bestFit="1" customWidth="1"/>
    <col min="3" max="3" width="11.109375" style="102" bestFit="1" customWidth="1"/>
    <col min="4" max="4" width="12" style="102" bestFit="1" customWidth="1"/>
    <col min="5" max="5" width="9.88671875" style="102" bestFit="1" customWidth="1"/>
    <col min="6" max="6" width="12.33203125" style="102" bestFit="1" customWidth="1"/>
    <col min="7" max="7" width="12.6640625" style="102" bestFit="1" customWidth="1"/>
    <col min="8" max="8" width="11.5546875" style="102" bestFit="1" customWidth="1"/>
    <col min="9" max="9" width="9.109375" style="102"/>
    <col min="10" max="10" width="27" style="102" bestFit="1" customWidth="1"/>
    <col min="11" max="16384" width="9.109375" style="102"/>
  </cols>
  <sheetData>
    <row r="1" spans="1:10" x14ac:dyDescent="0.25">
      <c r="A1" s="113"/>
      <c r="B1" s="119" t="s">
        <v>283</v>
      </c>
      <c r="C1" s="119"/>
      <c r="D1" s="119"/>
      <c r="E1" s="119"/>
      <c r="F1" s="119" t="s">
        <v>284</v>
      </c>
      <c r="G1" s="119"/>
      <c r="H1" s="119"/>
      <c r="I1" s="119"/>
      <c r="J1" s="114" t="s">
        <v>285</v>
      </c>
    </row>
    <row r="2" spans="1:10" s="106" customFormat="1" x14ac:dyDescent="0.25">
      <c r="A2" s="103" t="s">
        <v>286</v>
      </c>
      <c r="B2" s="104" t="s">
        <v>287</v>
      </c>
      <c r="C2" s="104" t="s">
        <v>288</v>
      </c>
      <c r="D2" s="104" t="s">
        <v>289</v>
      </c>
      <c r="E2" s="104" t="s">
        <v>290</v>
      </c>
      <c r="F2" s="105" t="s">
        <v>287</v>
      </c>
      <c r="G2" s="105" t="s">
        <v>288</v>
      </c>
      <c r="H2" s="105" t="s">
        <v>291</v>
      </c>
      <c r="I2" s="105" t="s">
        <v>292</v>
      </c>
      <c r="J2" s="105" t="s">
        <v>293</v>
      </c>
    </row>
    <row r="3" spans="1:10" x14ac:dyDescent="0.25">
      <c r="A3" s="107" t="s">
        <v>294</v>
      </c>
      <c r="B3" s="108">
        <v>90.538461538461533</v>
      </c>
      <c r="C3" s="109">
        <v>80</v>
      </c>
      <c r="D3" s="109">
        <v>41.209810976393221</v>
      </c>
      <c r="E3" s="109">
        <v>13</v>
      </c>
      <c r="F3" s="108">
        <v>42.387096774193552</v>
      </c>
      <c r="G3" s="109">
        <v>36</v>
      </c>
      <c r="H3" s="109">
        <v>18.766265924060924</v>
      </c>
      <c r="I3" s="109">
        <v>31</v>
      </c>
      <c r="J3" s="108">
        <f t="shared" ref="J3:J8" si="0">SUM(F3+B3)</f>
        <v>132.92555831265508</v>
      </c>
    </row>
    <row r="4" spans="1:10" x14ac:dyDescent="0.25">
      <c r="A4" s="107" t="s">
        <v>295</v>
      </c>
      <c r="B4" s="108">
        <v>59.75</v>
      </c>
      <c r="C4" s="109">
        <v>60.5</v>
      </c>
      <c r="D4" s="109">
        <v>23.717521652426786</v>
      </c>
      <c r="E4" s="109">
        <v>12</v>
      </c>
      <c r="F4" s="108">
        <v>46.5</v>
      </c>
      <c r="G4" s="109">
        <v>42.5</v>
      </c>
      <c r="H4" s="109">
        <v>14.90565568596603</v>
      </c>
      <c r="I4" s="109">
        <v>28</v>
      </c>
      <c r="J4" s="108">
        <f t="shared" si="0"/>
        <v>106.25</v>
      </c>
    </row>
    <row r="5" spans="1:10" x14ac:dyDescent="0.25">
      <c r="A5" s="107" t="s">
        <v>296</v>
      </c>
      <c r="B5" s="108">
        <v>131.78260869565219</v>
      </c>
      <c r="C5" s="109">
        <v>104</v>
      </c>
      <c r="D5" s="109">
        <v>82.812319598310239</v>
      </c>
      <c r="E5" s="109">
        <v>69</v>
      </c>
      <c r="F5" s="108">
        <v>52.471428571428568</v>
      </c>
      <c r="G5" s="109">
        <v>42</v>
      </c>
      <c r="H5" s="109">
        <v>47.618940237974165</v>
      </c>
      <c r="I5" s="109">
        <v>70</v>
      </c>
      <c r="J5" s="108">
        <f t="shared" si="0"/>
        <v>184.25403726708075</v>
      </c>
    </row>
    <row r="6" spans="1:10" x14ac:dyDescent="0.25">
      <c r="A6" s="107" t="s">
        <v>297</v>
      </c>
      <c r="B6" s="108">
        <v>115.6875</v>
      </c>
      <c r="C6" s="109">
        <v>83</v>
      </c>
      <c r="D6" s="109">
        <v>85.065209361700866</v>
      </c>
      <c r="E6" s="109">
        <v>80</v>
      </c>
      <c r="F6" s="108">
        <v>46.876923076923077</v>
      </c>
      <c r="G6" s="109">
        <v>43</v>
      </c>
      <c r="H6" s="109">
        <v>20.416816366234585</v>
      </c>
      <c r="I6" s="109">
        <v>65</v>
      </c>
      <c r="J6" s="108">
        <f t="shared" si="0"/>
        <v>162.56442307692308</v>
      </c>
    </row>
    <row r="7" spans="1:10" x14ac:dyDescent="0.25">
      <c r="A7" s="107" t="s">
        <v>298</v>
      </c>
      <c r="B7" s="108">
        <v>90.327586206896555</v>
      </c>
      <c r="C7" s="109">
        <v>62</v>
      </c>
      <c r="D7" s="109">
        <v>80.747880922560114</v>
      </c>
      <c r="E7" s="109">
        <v>58</v>
      </c>
      <c r="F7" s="108">
        <v>53.12676056338028</v>
      </c>
      <c r="G7" s="109">
        <v>42</v>
      </c>
      <c r="H7" s="109">
        <v>40.705375489379811</v>
      </c>
      <c r="I7" s="109">
        <v>71</v>
      </c>
      <c r="J7" s="108">
        <f t="shared" si="0"/>
        <v>143.45434677027683</v>
      </c>
    </row>
    <row r="8" spans="1:10" x14ac:dyDescent="0.25">
      <c r="A8" s="107" t="s">
        <v>299</v>
      </c>
      <c r="B8" s="108">
        <v>78.901098901098905</v>
      </c>
      <c r="C8" s="109">
        <v>63</v>
      </c>
      <c r="D8" s="109">
        <v>55.189196057106855</v>
      </c>
      <c r="E8" s="109">
        <v>91</v>
      </c>
      <c r="F8" s="108">
        <v>45.29059829059829</v>
      </c>
      <c r="G8" s="109">
        <v>38</v>
      </c>
      <c r="H8" s="109">
        <v>25.697470635802773</v>
      </c>
      <c r="I8" s="109">
        <v>117</v>
      </c>
      <c r="J8" s="108">
        <f t="shared" si="0"/>
        <v>124.19169719169719</v>
      </c>
    </row>
    <row r="9" spans="1:10" x14ac:dyDescent="0.25">
      <c r="A9" s="115"/>
      <c r="B9" s="118" t="s">
        <v>300</v>
      </c>
      <c r="C9" s="118"/>
      <c r="D9" s="118"/>
      <c r="E9" s="118"/>
      <c r="F9" s="118" t="s">
        <v>301</v>
      </c>
      <c r="G9" s="118"/>
      <c r="H9" s="118"/>
      <c r="I9" s="118"/>
      <c r="J9" s="116" t="s">
        <v>302</v>
      </c>
    </row>
    <row r="10" spans="1:10" s="106" customFormat="1" x14ac:dyDescent="0.25">
      <c r="A10" s="103" t="s">
        <v>286</v>
      </c>
      <c r="B10" s="104" t="s">
        <v>287</v>
      </c>
      <c r="C10" s="104" t="s">
        <v>288</v>
      </c>
      <c r="D10" s="104" t="s">
        <v>289</v>
      </c>
      <c r="E10" s="104" t="s">
        <v>292</v>
      </c>
      <c r="F10" s="105" t="s">
        <v>287</v>
      </c>
      <c r="G10" s="105" t="s">
        <v>288</v>
      </c>
      <c r="H10" s="105" t="s">
        <v>291</v>
      </c>
      <c r="I10" s="105" t="s">
        <v>292</v>
      </c>
      <c r="J10" s="105" t="s">
        <v>293</v>
      </c>
    </row>
    <row r="11" spans="1:10" x14ac:dyDescent="0.25">
      <c r="A11" s="107" t="s">
        <v>303</v>
      </c>
      <c r="B11" s="108">
        <v>160</v>
      </c>
      <c r="C11" s="109">
        <v>155</v>
      </c>
      <c r="D11" s="109">
        <v>65.280165440966826</v>
      </c>
      <c r="E11" s="109">
        <v>4</v>
      </c>
      <c r="F11" s="108">
        <v>55.8</v>
      </c>
      <c r="G11" s="109">
        <v>47.5</v>
      </c>
      <c r="H11" s="109">
        <v>21.235818797494012</v>
      </c>
      <c r="I11" s="109">
        <v>10</v>
      </c>
      <c r="J11" s="108">
        <f t="shared" ref="J11:J16" si="1">SUM(F11+B11)</f>
        <v>215.8</v>
      </c>
    </row>
    <row r="12" spans="1:10" x14ac:dyDescent="0.25">
      <c r="A12" s="107" t="s">
        <v>295</v>
      </c>
      <c r="B12" s="108">
        <v>49</v>
      </c>
      <c r="C12" s="109">
        <v>49</v>
      </c>
      <c r="D12" s="109">
        <v>33</v>
      </c>
      <c r="E12" s="109">
        <v>2</v>
      </c>
      <c r="F12" s="108">
        <v>64.75</v>
      </c>
      <c r="G12" s="109">
        <v>55.5</v>
      </c>
      <c r="H12" s="109">
        <v>26.423237878806603</v>
      </c>
      <c r="I12" s="109">
        <v>4</v>
      </c>
      <c r="J12" s="108">
        <f t="shared" si="1"/>
        <v>113.75</v>
      </c>
    </row>
    <row r="13" spans="1:10" x14ac:dyDescent="0.25">
      <c r="A13" s="107" t="s">
        <v>296</v>
      </c>
      <c r="B13" s="108">
        <v>136.66666666666666</v>
      </c>
      <c r="C13" s="109">
        <v>117</v>
      </c>
      <c r="D13" s="109">
        <v>29.959231558161761</v>
      </c>
      <c r="E13" s="109">
        <v>3</v>
      </c>
      <c r="F13" s="108">
        <v>56.2</v>
      </c>
      <c r="G13" s="109">
        <v>56</v>
      </c>
      <c r="H13" s="109">
        <v>19.260321908005587</v>
      </c>
      <c r="I13" s="109">
        <v>5</v>
      </c>
      <c r="J13" s="108">
        <f t="shared" si="1"/>
        <v>192.86666666666667</v>
      </c>
    </row>
    <row r="14" spans="1:10" x14ac:dyDescent="0.25">
      <c r="A14" s="107" t="s">
        <v>297</v>
      </c>
      <c r="B14" s="108">
        <v>186.41176470588235</v>
      </c>
      <c r="C14" s="109">
        <v>141</v>
      </c>
      <c r="D14" s="109">
        <v>133.3386042787439</v>
      </c>
      <c r="E14" s="109">
        <v>17</v>
      </c>
      <c r="F14" s="108">
        <v>59.533333333333331</v>
      </c>
      <c r="G14" s="109">
        <v>52</v>
      </c>
      <c r="H14" s="109">
        <v>23.587755769089654</v>
      </c>
      <c r="I14" s="109">
        <v>15</v>
      </c>
      <c r="J14" s="108">
        <f t="shared" si="1"/>
        <v>245.94509803921568</v>
      </c>
    </row>
    <row r="15" spans="1:10" x14ac:dyDescent="0.25">
      <c r="A15" s="107" t="s">
        <v>304</v>
      </c>
      <c r="B15" s="108">
        <v>243.73333333333332</v>
      </c>
      <c r="C15" s="109">
        <v>227</v>
      </c>
      <c r="D15" s="109">
        <v>168.43216900448547</v>
      </c>
      <c r="E15" s="109">
        <v>15</v>
      </c>
      <c r="F15" s="108">
        <v>54.56</v>
      </c>
      <c r="G15" s="109">
        <v>54</v>
      </c>
      <c r="H15" s="109">
        <v>18.121986646060638</v>
      </c>
      <c r="I15" s="109">
        <v>25</v>
      </c>
      <c r="J15" s="108">
        <f t="shared" si="1"/>
        <v>298.29333333333329</v>
      </c>
    </row>
    <row r="16" spans="1:10" x14ac:dyDescent="0.25">
      <c r="A16" s="107" t="s">
        <v>299</v>
      </c>
      <c r="B16" s="108">
        <v>191.59259259259258</v>
      </c>
      <c r="C16" s="109">
        <v>168</v>
      </c>
      <c r="D16" s="109">
        <v>116.1484552150136</v>
      </c>
      <c r="E16" s="109">
        <v>54</v>
      </c>
      <c r="F16" s="108">
        <v>43.723684210526315</v>
      </c>
      <c r="G16" s="109">
        <v>42.5</v>
      </c>
      <c r="H16" s="109">
        <v>12.597617448309867</v>
      </c>
      <c r="I16" s="109">
        <v>76</v>
      </c>
      <c r="J16" s="108">
        <f t="shared" si="1"/>
        <v>235.31627680311891</v>
      </c>
    </row>
    <row r="17" spans="1:12" x14ac:dyDescent="0.25">
      <c r="A17" s="115"/>
      <c r="B17" s="118" t="s">
        <v>305</v>
      </c>
      <c r="C17" s="118"/>
      <c r="D17" s="118"/>
      <c r="E17" s="118"/>
      <c r="F17" s="118" t="s">
        <v>306</v>
      </c>
      <c r="G17" s="118"/>
      <c r="H17" s="118"/>
      <c r="I17" s="118"/>
      <c r="J17" s="117" t="s">
        <v>307</v>
      </c>
    </row>
    <row r="18" spans="1:12" x14ac:dyDescent="0.25">
      <c r="A18" s="107" t="s">
        <v>286</v>
      </c>
      <c r="B18" s="105" t="s">
        <v>287</v>
      </c>
      <c r="C18" s="105" t="s">
        <v>288</v>
      </c>
      <c r="D18" s="105" t="s">
        <v>289</v>
      </c>
      <c r="E18" s="105" t="s">
        <v>292</v>
      </c>
      <c r="F18" s="105" t="s">
        <v>287</v>
      </c>
      <c r="G18" s="105" t="s">
        <v>288</v>
      </c>
      <c r="H18" s="105" t="s">
        <v>289</v>
      </c>
      <c r="I18" s="105" t="s">
        <v>292</v>
      </c>
      <c r="J18" s="105" t="s">
        <v>293</v>
      </c>
    </row>
    <row r="19" spans="1:12" x14ac:dyDescent="0.25">
      <c r="A19" s="107" t="s">
        <v>294</v>
      </c>
      <c r="B19" s="110" t="s">
        <v>308</v>
      </c>
      <c r="C19" s="101" t="s">
        <v>308</v>
      </c>
      <c r="D19" s="101" t="s">
        <v>308</v>
      </c>
      <c r="E19" s="101" t="s">
        <v>308</v>
      </c>
      <c r="F19" s="110" t="s">
        <v>308</v>
      </c>
      <c r="G19" s="101" t="s">
        <v>308</v>
      </c>
      <c r="H19" s="101" t="s">
        <v>308</v>
      </c>
      <c r="I19" s="101" t="s">
        <v>308</v>
      </c>
      <c r="J19" s="110" t="s">
        <v>308</v>
      </c>
    </row>
    <row r="20" spans="1:12" x14ac:dyDescent="0.25">
      <c r="A20" s="107" t="s">
        <v>295</v>
      </c>
      <c r="B20" s="108">
        <v>28.5</v>
      </c>
      <c r="C20" s="109">
        <v>28.5</v>
      </c>
      <c r="D20" s="109">
        <v>22.5</v>
      </c>
      <c r="E20" s="109">
        <v>2</v>
      </c>
      <c r="F20" s="108">
        <v>59.5</v>
      </c>
      <c r="G20" s="109">
        <v>59</v>
      </c>
      <c r="H20" s="109">
        <v>16.515144564913744</v>
      </c>
      <c r="I20" s="109">
        <v>4</v>
      </c>
      <c r="J20" s="108">
        <f>SUM(F20+B20)</f>
        <v>88</v>
      </c>
    </row>
    <row r="21" spans="1:12" x14ac:dyDescent="0.25">
      <c r="A21" s="107" t="s">
        <v>296</v>
      </c>
      <c r="B21" s="108">
        <v>55</v>
      </c>
      <c r="C21" s="109">
        <v>55</v>
      </c>
      <c r="D21" s="109">
        <v>8</v>
      </c>
      <c r="E21" s="109">
        <v>2</v>
      </c>
      <c r="F21" s="108">
        <v>80</v>
      </c>
      <c r="G21" s="109">
        <v>80</v>
      </c>
      <c r="H21" s="109">
        <v>34</v>
      </c>
      <c r="I21" s="109">
        <v>2</v>
      </c>
      <c r="J21" s="108">
        <f>SUM(F21+B21)</f>
        <v>135</v>
      </c>
    </row>
    <row r="22" spans="1:12" x14ac:dyDescent="0.25">
      <c r="A22" s="107" t="s">
        <v>297</v>
      </c>
      <c r="B22" s="108">
        <v>172.21739130434781</v>
      </c>
      <c r="C22" s="109">
        <v>173</v>
      </c>
      <c r="D22" s="109">
        <v>55.206298098282645</v>
      </c>
      <c r="E22" s="109">
        <v>23</v>
      </c>
      <c r="F22" s="108">
        <v>69.818181818181813</v>
      </c>
      <c r="G22" s="109">
        <v>61</v>
      </c>
      <c r="H22" s="109">
        <v>23.332841395837452</v>
      </c>
      <c r="I22" s="109">
        <v>22</v>
      </c>
      <c r="J22" s="108">
        <f>SUM(F22+B22)</f>
        <v>242.03557312252963</v>
      </c>
    </row>
    <row r="23" spans="1:12" x14ac:dyDescent="0.25">
      <c r="A23" s="107" t="s">
        <v>298</v>
      </c>
      <c r="B23" s="108">
        <v>232</v>
      </c>
      <c r="C23" s="109">
        <v>203.5</v>
      </c>
      <c r="D23" s="109">
        <v>94.570079835009125</v>
      </c>
      <c r="E23" s="109">
        <v>20</v>
      </c>
      <c r="F23" s="108">
        <v>74.285714285714292</v>
      </c>
      <c r="G23" s="109">
        <v>62</v>
      </c>
      <c r="H23" s="109">
        <v>29.046994528805602</v>
      </c>
      <c r="I23" s="109">
        <v>21</v>
      </c>
      <c r="J23" s="108">
        <f>SUM(F23+B23)</f>
        <v>306.28571428571428</v>
      </c>
    </row>
    <row r="24" spans="1:12" x14ac:dyDescent="0.25">
      <c r="A24" s="107" t="s">
        <v>299</v>
      </c>
      <c r="B24" s="108">
        <v>210.63157894736841</v>
      </c>
      <c r="C24" s="109">
        <v>161</v>
      </c>
      <c r="D24" s="109">
        <v>142.39759405356457</v>
      </c>
      <c r="E24" s="109">
        <v>38</v>
      </c>
      <c r="F24" s="108">
        <v>52.108695652173914</v>
      </c>
      <c r="G24" s="109">
        <v>49.5</v>
      </c>
      <c r="H24" s="109">
        <v>16.218921130781258</v>
      </c>
      <c r="I24" s="109">
        <v>46</v>
      </c>
      <c r="J24" s="108">
        <f>SUM(F24+B24)</f>
        <v>262.74027459954232</v>
      </c>
    </row>
    <row r="25" spans="1:12" x14ac:dyDescent="0.25">
      <c r="A25" s="115"/>
      <c r="B25" s="118" t="s">
        <v>309</v>
      </c>
      <c r="C25" s="118"/>
      <c r="D25" s="118"/>
      <c r="E25" s="118"/>
      <c r="F25" s="118" t="s">
        <v>310</v>
      </c>
      <c r="G25" s="118"/>
      <c r="H25" s="118"/>
      <c r="I25" s="118"/>
      <c r="J25" s="116" t="s">
        <v>311</v>
      </c>
      <c r="L25" s="111"/>
    </row>
    <row r="26" spans="1:12" x14ac:dyDescent="0.25">
      <c r="A26" s="107" t="s">
        <v>286</v>
      </c>
      <c r="B26" s="105" t="s">
        <v>287</v>
      </c>
      <c r="C26" s="105" t="s">
        <v>288</v>
      </c>
      <c r="D26" s="105" t="s">
        <v>289</v>
      </c>
      <c r="E26" s="105" t="s">
        <v>292</v>
      </c>
      <c r="F26" s="104" t="s">
        <v>287</v>
      </c>
      <c r="G26" s="104" t="s">
        <v>288</v>
      </c>
      <c r="H26" s="104" t="s">
        <v>289</v>
      </c>
      <c r="I26" s="104" t="s">
        <v>292</v>
      </c>
      <c r="J26" s="104" t="s">
        <v>293</v>
      </c>
    </row>
    <row r="27" spans="1:12" x14ac:dyDescent="0.25">
      <c r="A27" s="107" t="s">
        <v>294</v>
      </c>
      <c r="B27" s="108">
        <v>106.625</v>
      </c>
      <c r="C27" s="109">
        <v>94.5</v>
      </c>
      <c r="D27" s="109">
        <v>75.965349831354033</v>
      </c>
      <c r="E27" s="109">
        <v>8</v>
      </c>
      <c r="F27" s="108">
        <v>77.86666666666666</v>
      </c>
      <c r="G27" s="109">
        <v>73</v>
      </c>
      <c r="H27" s="109">
        <v>22.126504970786105</v>
      </c>
      <c r="I27" s="109">
        <v>15</v>
      </c>
      <c r="J27" s="108">
        <f t="shared" ref="J27:J32" si="2">SUM(F27+B27)</f>
        <v>184.49166666666667</v>
      </c>
    </row>
    <row r="28" spans="1:12" x14ac:dyDescent="0.25">
      <c r="A28" s="107" t="s">
        <v>295</v>
      </c>
      <c r="B28" s="108">
        <v>133.0952380952381</v>
      </c>
      <c r="C28" s="109">
        <v>87</v>
      </c>
      <c r="D28" s="109">
        <v>154.41376226659418</v>
      </c>
      <c r="E28" s="109">
        <v>63</v>
      </c>
      <c r="F28" s="108">
        <v>67.52100840336135</v>
      </c>
      <c r="G28" s="109">
        <v>63</v>
      </c>
      <c r="H28" s="109">
        <v>19.951137260184424</v>
      </c>
      <c r="I28" s="109">
        <v>119</v>
      </c>
      <c r="J28" s="108">
        <f t="shared" si="2"/>
        <v>200.61624649859945</v>
      </c>
    </row>
    <row r="29" spans="1:12" x14ac:dyDescent="0.25">
      <c r="A29" s="107" t="s">
        <v>296</v>
      </c>
      <c r="B29" s="108">
        <v>117.43636363636364</v>
      </c>
      <c r="C29" s="109">
        <v>105</v>
      </c>
      <c r="D29" s="109">
        <v>84.646272244905603</v>
      </c>
      <c r="E29" s="109">
        <v>110</v>
      </c>
      <c r="F29" s="108">
        <v>81.888888888888886</v>
      </c>
      <c r="G29" s="109">
        <v>74.5</v>
      </c>
      <c r="H29" s="109">
        <v>30.334228721013584</v>
      </c>
      <c r="I29" s="109">
        <v>90</v>
      </c>
      <c r="J29" s="108">
        <f t="shared" si="2"/>
        <v>199.32525252525252</v>
      </c>
    </row>
    <row r="30" spans="1:12" x14ac:dyDescent="0.25">
      <c r="A30" s="107" t="s">
        <v>297</v>
      </c>
      <c r="B30" s="108">
        <v>134.47674418604652</v>
      </c>
      <c r="C30" s="109">
        <v>119.5</v>
      </c>
      <c r="D30" s="109">
        <v>91.247392666691809</v>
      </c>
      <c r="E30" s="109">
        <v>86</v>
      </c>
      <c r="F30" s="108">
        <v>94.42307692307692</v>
      </c>
      <c r="G30" s="109">
        <v>85</v>
      </c>
      <c r="H30" s="109">
        <v>55.930020201706647</v>
      </c>
      <c r="I30" s="109">
        <v>104</v>
      </c>
      <c r="J30" s="108">
        <f t="shared" si="2"/>
        <v>228.89982110912342</v>
      </c>
    </row>
    <row r="31" spans="1:12" x14ac:dyDescent="0.25">
      <c r="A31" s="107" t="s">
        <v>298</v>
      </c>
      <c r="B31" s="108">
        <v>130.14743589743588</v>
      </c>
      <c r="C31" s="109">
        <v>111</v>
      </c>
      <c r="D31" s="109">
        <v>76.000236545446612</v>
      </c>
      <c r="E31" s="109">
        <v>156</v>
      </c>
      <c r="F31" s="108">
        <v>83.649006622516552</v>
      </c>
      <c r="G31" s="109">
        <v>77</v>
      </c>
      <c r="H31" s="109">
        <v>33.297813041066782</v>
      </c>
      <c r="I31" s="109">
        <v>151</v>
      </c>
      <c r="J31" s="108">
        <f t="shared" si="2"/>
        <v>213.79644251995245</v>
      </c>
    </row>
    <row r="32" spans="1:12" x14ac:dyDescent="0.25">
      <c r="A32" s="107" t="s">
        <v>299</v>
      </c>
      <c r="B32" s="108">
        <v>147.24019607843138</v>
      </c>
      <c r="C32" s="109">
        <v>124</v>
      </c>
      <c r="D32" s="109">
        <v>108.74951499536105</v>
      </c>
      <c r="E32" s="109">
        <v>204</v>
      </c>
      <c r="F32" s="108">
        <v>67.862499999999997</v>
      </c>
      <c r="G32" s="109">
        <v>62.5</v>
      </c>
      <c r="H32" s="109">
        <v>27.260965874610289</v>
      </c>
      <c r="I32" s="109">
        <v>240</v>
      </c>
      <c r="J32" s="108">
        <f t="shared" si="2"/>
        <v>215.10269607843139</v>
      </c>
    </row>
    <row r="33" spans="1:10" x14ac:dyDescent="0.25">
      <c r="A33" s="115"/>
      <c r="B33" s="118" t="s">
        <v>312</v>
      </c>
      <c r="C33" s="118"/>
      <c r="D33" s="118"/>
      <c r="E33" s="118"/>
      <c r="F33" s="118" t="s">
        <v>313</v>
      </c>
      <c r="G33" s="118"/>
      <c r="H33" s="118"/>
      <c r="I33" s="118"/>
      <c r="J33" s="116" t="s">
        <v>314</v>
      </c>
    </row>
    <row r="34" spans="1:10" x14ac:dyDescent="0.25">
      <c r="A34" s="107" t="s">
        <v>286</v>
      </c>
      <c r="B34" s="105" t="s">
        <v>287</v>
      </c>
      <c r="C34" s="105" t="s">
        <v>288</v>
      </c>
      <c r="D34" s="105" t="s">
        <v>289</v>
      </c>
      <c r="E34" s="105" t="s">
        <v>292</v>
      </c>
      <c r="F34" s="104" t="s">
        <v>287</v>
      </c>
      <c r="G34" s="104" t="s">
        <v>288</v>
      </c>
      <c r="H34" s="104" t="s">
        <v>289</v>
      </c>
      <c r="I34" s="104" t="s">
        <v>292</v>
      </c>
      <c r="J34" s="104" t="s">
        <v>293</v>
      </c>
    </row>
    <row r="35" spans="1:10" x14ac:dyDescent="0.25">
      <c r="A35" s="107" t="s">
        <v>294</v>
      </c>
      <c r="B35" s="112">
        <v>72.975609756097555</v>
      </c>
      <c r="C35" s="111">
        <v>53</v>
      </c>
      <c r="D35" s="111">
        <v>61.409257983561503</v>
      </c>
      <c r="E35" s="111">
        <v>41</v>
      </c>
      <c r="F35" s="108">
        <v>90.671428571428578</v>
      </c>
      <c r="G35" s="109">
        <v>87</v>
      </c>
      <c r="H35" s="109">
        <v>26.134663040584584</v>
      </c>
      <c r="I35" s="109">
        <v>70</v>
      </c>
      <c r="J35" s="108">
        <f t="shared" ref="J35:J40" si="3">SUM(F35+B35)</f>
        <v>163.64703832752613</v>
      </c>
    </row>
    <row r="36" spans="1:10" x14ac:dyDescent="0.25">
      <c r="A36" s="107" t="s">
        <v>295</v>
      </c>
      <c r="B36" s="112">
        <v>96.291970802919707</v>
      </c>
      <c r="C36" s="111">
        <v>85</v>
      </c>
      <c r="D36" s="111">
        <v>84.964325754168513</v>
      </c>
      <c r="E36" s="111">
        <v>137</v>
      </c>
      <c r="F36" s="108">
        <v>85.297142857142859</v>
      </c>
      <c r="G36" s="109">
        <v>76</v>
      </c>
      <c r="H36" s="109">
        <v>39.28347879353926</v>
      </c>
      <c r="I36" s="109">
        <v>175</v>
      </c>
      <c r="J36" s="108">
        <f t="shared" si="3"/>
        <v>181.58911366006257</v>
      </c>
    </row>
    <row r="37" spans="1:10" x14ac:dyDescent="0.25">
      <c r="A37" s="107" t="s">
        <v>296</v>
      </c>
      <c r="B37" s="112">
        <v>113.26086956521739</v>
      </c>
      <c r="C37" s="111">
        <v>99</v>
      </c>
      <c r="D37" s="111">
        <v>58.049429755132223</v>
      </c>
      <c r="E37" s="111">
        <v>184</v>
      </c>
      <c r="F37" s="108">
        <v>96.775510204081627</v>
      </c>
      <c r="G37" s="109">
        <v>94</v>
      </c>
      <c r="H37" s="109">
        <v>31.297952796141278</v>
      </c>
      <c r="I37" s="109">
        <v>196</v>
      </c>
      <c r="J37" s="108">
        <f t="shared" si="3"/>
        <v>210.036379769299</v>
      </c>
    </row>
    <row r="38" spans="1:10" x14ac:dyDescent="0.25">
      <c r="A38" s="107" t="s">
        <v>297</v>
      </c>
      <c r="B38" s="112">
        <v>151.80833333333334</v>
      </c>
      <c r="C38" s="111">
        <v>137</v>
      </c>
      <c r="D38" s="111">
        <v>74.464230320484887</v>
      </c>
      <c r="E38" s="111">
        <v>120</v>
      </c>
      <c r="F38" s="108">
        <v>117.06349206349206</v>
      </c>
      <c r="G38" s="109">
        <v>112</v>
      </c>
      <c r="H38" s="109">
        <v>36.770145332939499</v>
      </c>
      <c r="I38" s="109">
        <v>126</v>
      </c>
      <c r="J38" s="108">
        <f t="shared" si="3"/>
        <v>268.87182539682539</v>
      </c>
    </row>
    <row r="39" spans="1:10" x14ac:dyDescent="0.25">
      <c r="A39" s="107" t="s">
        <v>298</v>
      </c>
      <c r="B39" s="112">
        <v>191.23809523809524</v>
      </c>
      <c r="C39" s="111">
        <v>177</v>
      </c>
      <c r="D39" s="111">
        <v>87.500424359191243</v>
      </c>
      <c r="E39" s="111">
        <v>168</v>
      </c>
      <c r="F39" s="108">
        <v>99.926174496644293</v>
      </c>
      <c r="G39" s="109">
        <v>99</v>
      </c>
      <c r="H39" s="109">
        <v>32.46869301812319</v>
      </c>
      <c r="I39" s="109">
        <v>149</v>
      </c>
      <c r="J39" s="108">
        <f t="shared" si="3"/>
        <v>291.16426973473955</v>
      </c>
    </row>
    <row r="40" spans="1:10" x14ac:dyDescent="0.25">
      <c r="A40" s="107" t="s">
        <v>299</v>
      </c>
      <c r="B40" s="112">
        <v>130.21875</v>
      </c>
      <c r="C40" s="111">
        <v>116.5</v>
      </c>
      <c r="D40" s="111">
        <v>72.307820451438729</v>
      </c>
      <c r="E40" s="111">
        <v>96</v>
      </c>
      <c r="F40" s="108">
        <v>64.22540983606558</v>
      </c>
      <c r="G40" s="109">
        <v>52</v>
      </c>
      <c r="H40" s="109">
        <v>31.838128140965811</v>
      </c>
      <c r="I40" s="109">
        <v>244</v>
      </c>
      <c r="J40" s="108">
        <f t="shared" si="3"/>
        <v>194.44415983606558</v>
      </c>
    </row>
    <row r="41" spans="1:10" x14ac:dyDescent="0.25">
      <c r="A41" s="115"/>
      <c r="B41" s="118" t="s">
        <v>315</v>
      </c>
      <c r="C41" s="118"/>
      <c r="D41" s="118"/>
      <c r="E41" s="118"/>
      <c r="F41" s="118" t="s">
        <v>316</v>
      </c>
      <c r="G41" s="118"/>
      <c r="H41" s="118"/>
      <c r="I41" s="118"/>
      <c r="J41" s="117" t="s">
        <v>317</v>
      </c>
    </row>
    <row r="42" spans="1:10" s="101" customFormat="1" x14ac:dyDescent="0.25">
      <c r="A42" s="107" t="s">
        <v>286</v>
      </c>
      <c r="B42" s="105" t="s">
        <v>287</v>
      </c>
      <c r="C42" s="105" t="s">
        <v>288</v>
      </c>
      <c r="D42" s="105" t="s">
        <v>289</v>
      </c>
      <c r="E42" s="105" t="s">
        <v>292</v>
      </c>
      <c r="F42" s="104" t="s">
        <v>287</v>
      </c>
      <c r="G42" s="104" t="s">
        <v>288</v>
      </c>
      <c r="H42" s="104" t="s">
        <v>289</v>
      </c>
      <c r="I42" s="104" t="s">
        <v>292</v>
      </c>
      <c r="J42" s="104" t="s">
        <v>293</v>
      </c>
    </row>
    <row r="43" spans="1:10" s="101" customFormat="1" x14ac:dyDescent="0.25">
      <c r="A43" s="107" t="s">
        <v>294</v>
      </c>
      <c r="B43" s="110" t="s">
        <v>308</v>
      </c>
      <c r="C43" s="101" t="s">
        <v>308</v>
      </c>
      <c r="D43" s="101" t="s">
        <v>308</v>
      </c>
      <c r="E43" s="101" t="s">
        <v>308</v>
      </c>
      <c r="F43" s="108">
        <v>92.75</v>
      </c>
      <c r="G43" s="109">
        <v>84.5</v>
      </c>
      <c r="H43" s="109">
        <v>28.187985029086416</v>
      </c>
      <c r="I43" s="109">
        <v>16</v>
      </c>
      <c r="J43" s="110" t="s">
        <v>308</v>
      </c>
    </row>
    <row r="44" spans="1:10" s="101" customFormat="1" x14ac:dyDescent="0.25">
      <c r="A44" s="107" t="s">
        <v>295</v>
      </c>
      <c r="B44" s="110" t="s">
        <v>308</v>
      </c>
      <c r="C44" s="101" t="s">
        <v>308</v>
      </c>
      <c r="D44" s="101" t="s">
        <v>308</v>
      </c>
      <c r="E44" s="101" t="s">
        <v>308</v>
      </c>
      <c r="F44" s="108">
        <v>90.521739130434781</v>
      </c>
      <c r="G44" s="109">
        <v>83</v>
      </c>
      <c r="H44" s="109">
        <v>32.200282965563858</v>
      </c>
      <c r="I44" s="109">
        <v>23</v>
      </c>
      <c r="J44" s="110" t="s">
        <v>308</v>
      </c>
    </row>
    <row r="45" spans="1:10" s="101" customFormat="1" x14ac:dyDescent="0.25">
      <c r="A45" s="107" t="s">
        <v>296</v>
      </c>
      <c r="B45" s="108">
        <v>72</v>
      </c>
      <c r="C45" s="109">
        <v>72</v>
      </c>
      <c r="D45" s="109">
        <v>0</v>
      </c>
      <c r="E45" s="109">
        <v>1</v>
      </c>
      <c r="F45" s="108">
        <v>127.33333333333333</v>
      </c>
      <c r="G45" s="109">
        <v>94</v>
      </c>
      <c r="H45" s="109">
        <v>79.508210617241005</v>
      </c>
      <c r="I45" s="109">
        <v>3</v>
      </c>
      <c r="J45" s="108">
        <f>SUM(F45+B45)</f>
        <v>199.33333333333331</v>
      </c>
    </row>
    <row r="46" spans="1:10" s="101" customFormat="1" x14ac:dyDescent="0.25">
      <c r="A46" s="107" t="s">
        <v>297</v>
      </c>
      <c r="B46" s="108">
        <v>117.94117647058823</v>
      </c>
      <c r="C46" s="109">
        <v>128</v>
      </c>
      <c r="D46" s="109">
        <v>63.375139483067571</v>
      </c>
      <c r="E46" s="109">
        <v>17</v>
      </c>
      <c r="F46" s="108">
        <v>85.526315789473685</v>
      </c>
      <c r="G46" s="109">
        <v>82</v>
      </c>
      <c r="H46" s="109">
        <v>24.022727004700826</v>
      </c>
      <c r="I46" s="109">
        <v>19</v>
      </c>
      <c r="J46" s="108">
        <f>SUM(F46+B46)</f>
        <v>203.46749226006193</v>
      </c>
    </row>
    <row r="47" spans="1:10" s="101" customFormat="1" x14ac:dyDescent="0.25">
      <c r="A47" s="107" t="s">
        <v>298</v>
      </c>
      <c r="B47" s="108">
        <v>155.45238095238096</v>
      </c>
      <c r="C47" s="109">
        <v>126.5</v>
      </c>
      <c r="D47" s="109">
        <v>113.89243094984144</v>
      </c>
      <c r="E47" s="109">
        <v>42</v>
      </c>
      <c r="F47" s="108">
        <v>78.473684210526315</v>
      </c>
      <c r="G47" s="109">
        <v>78</v>
      </c>
      <c r="H47" s="109">
        <v>24.631391512257313</v>
      </c>
      <c r="I47" s="109">
        <v>57</v>
      </c>
      <c r="J47" s="108">
        <f>SUM(F47+B47)</f>
        <v>233.92606516290726</v>
      </c>
    </row>
    <row r="48" spans="1:10" s="101" customFormat="1" x14ac:dyDescent="0.25">
      <c r="A48" s="107" t="s">
        <v>299</v>
      </c>
      <c r="B48" s="108">
        <v>103.18461538461538</v>
      </c>
      <c r="C48" s="109">
        <v>91</v>
      </c>
      <c r="D48" s="109">
        <v>76.192043256637376</v>
      </c>
      <c r="E48" s="109">
        <v>195</v>
      </c>
      <c r="F48" s="108">
        <v>65.893004115226333</v>
      </c>
      <c r="G48" s="109">
        <v>60</v>
      </c>
      <c r="H48" s="109">
        <v>31.812284949235274</v>
      </c>
      <c r="I48" s="109">
        <v>243</v>
      </c>
      <c r="J48" s="108">
        <f>SUM(F48+B48)</f>
        <v>169.07761949984172</v>
      </c>
    </row>
    <row r="49" spans="1:10" x14ac:dyDescent="0.25">
      <c r="A49" s="115"/>
      <c r="B49" s="118" t="s">
        <v>318</v>
      </c>
      <c r="C49" s="118"/>
      <c r="D49" s="118"/>
      <c r="E49" s="118"/>
      <c r="F49" s="118" t="s">
        <v>319</v>
      </c>
      <c r="G49" s="118"/>
      <c r="H49" s="118"/>
      <c r="I49" s="118"/>
      <c r="J49" s="117" t="s">
        <v>320</v>
      </c>
    </row>
    <row r="50" spans="1:10" s="101" customFormat="1" x14ac:dyDescent="0.25">
      <c r="A50" s="107" t="s">
        <v>286</v>
      </c>
      <c r="B50" s="105" t="s">
        <v>287</v>
      </c>
      <c r="C50" s="105" t="s">
        <v>288</v>
      </c>
      <c r="D50" s="105" t="s">
        <v>289</v>
      </c>
      <c r="E50" s="105" t="s">
        <v>292</v>
      </c>
      <c r="F50" s="104" t="s">
        <v>287</v>
      </c>
      <c r="G50" s="104" t="s">
        <v>288</v>
      </c>
      <c r="H50" s="104" t="s">
        <v>289</v>
      </c>
      <c r="I50" s="104" t="s">
        <v>292</v>
      </c>
      <c r="J50" s="104" t="s">
        <v>293</v>
      </c>
    </row>
    <row r="51" spans="1:10" x14ac:dyDescent="0.25">
      <c r="A51" s="107" t="s">
        <v>294</v>
      </c>
      <c r="B51" s="108">
        <v>78</v>
      </c>
      <c r="C51" s="109">
        <v>56</v>
      </c>
      <c r="D51" s="109">
        <v>58.051701094799967</v>
      </c>
      <c r="E51" s="109">
        <v>5</v>
      </c>
      <c r="F51" s="108">
        <v>83.833333333333329</v>
      </c>
      <c r="G51" s="109">
        <v>82.5</v>
      </c>
      <c r="H51" s="109">
        <v>34.570780854485903</v>
      </c>
      <c r="I51" s="109">
        <v>6</v>
      </c>
      <c r="J51" s="108">
        <f t="shared" ref="J51:J56" si="4">SUM(F51+B51)</f>
        <v>161.83333333333331</v>
      </c>
    </row>
    <row r="52" spans="1:10" x14ac:dyDescent="0.25">
      <c r="A52" s="107" t="s">
        <v>295</v>
      </c>
      <c r="B52" s="108">
        <v>115.11764705882354</v>
      </c>
      <c r="C52" s="109">
        <v>137</v>
      </c>
      <c r="D52" s="109">
        <v>54.92656311512799</v>
      </c>
      <c r="E52" s="109">
        <v>17</v>
      </c>
      <c r="F52" s="108">
        <v>58.470588235294116</v>
      </c>
      <c r="G52" s="109">
        <v>59</v>
      </c>
      <c r="H52" s="109">
        <v>17.163976116406346</v>
      </c>
      <c r="I52" s="109">
        <v>17</v>
      </c>
      <c r="J52" s="108">
        <f t="shared" si="4"/>
        <v>173.58823529411765</v>
      </c>
    </row>
    <row r="53" spans="1:10" x14ac:dyDescent="0.25">
      <c r="A53" s="107" t="s">
        <v>296</v>
      </c>
      <c r="B53" s="108">
        <v>138.61165048543688</v>
      </c>
      <c r="C53" s="109">
        <v>131</v>
      </c>
      <c r="D53" s="109">
        <v>81.640014105223798</v>
      </c>
      <c r="E53" s="109">
        <v>103</v>
      </c>
      <c r="F53" s="108">
        <v>58.148148148148145</v>
      </c>
      <c r="G53" s="109">
        <v>51</v>
      </c>
      <c r="H53" s="109">
        <v>25.453472979027865</v>
      </c>
      <c r="I53" s="109">
        <v>81</v>
      </c>
      <c r="J53" s="108">
        <f t="shared" si="4"/>
        <v>196.75979863358504</v>
      </c>
    </row>
    <row r="54" spans="1:10" x14ac:dyDescent="0.25">
      <c r="A54" s="107" t="s">
        <v>297</v>
      </c>
      <c r="B54" s="108">
        <v>179.4375</v>
      </c>
      <c r="C54" s="109">
        <v>151.5</v>
      </c>
      <c r="D54" s="109">
        <v>109.00720661382898</v>
      </c>
      <c r="E54" s="109">
        <v>240</v>
      </c>
      <c r="F54" s="108">
        <v>48.858823529411765</v>
      </c>
      <c r="G54" s="109">
        <v>49</v>
      </c>
      <c r="H54" s="109">
        <v>16.408859114498068</v>
      </c>
      <c r="I54" s="109">
        <v>85</v>
      </c>
      <c r="J54" s="108">
        <f t="shared" si="4"/>
        <v>228.29632352941178</v>
      </c>
    </row>
    <row r="55" spans="1:10" x14ac:dyDescent="0.25">
      <c r="A55" s="107" t="s">
        <v>298</v>
      </c>
      <c r="B55" s="108">
        <v>163.26932668329178</v>
      </c>
      <c r="C55" s="109">
        <v>156</v>
      </c>
      <c r="D55" s="109">
        <v>90.332399645593284</v>
      </c>
      <c r="E55" s="109">
        <v>401</v>
      </c>
      <c r="F55" s="108">
        <v>58.440154440154437</v>
      </c>
      <c r="G55" s="109">
        <v>56</v>
      </c>
      <c r="H55" s="109">
        <v>24.95183177356839</v>
      </c>
      <c r="I55" s="109">
        <v>259</v>
      </c>
      <c r="J55" s="108">
        <f t="shared" si="4"/>
        <v>221.70948112344621</v>
      </c>
    </row>
    <row r="56" spans="1:10" x14ac:dyDescent="0.25">
      <c r="A56" s="107" t="s">
        <v>321</v>
      </c>
      <c r="B56" s="108">
        <v>139.25761772853187</v>
      </c>
      <c r="C56" s="109">
        <v>133</v>
      </c>
      <c r="D56" s="109">
        <v>71.391725770233393</v>
      </c>
      <c r="E56" s="109">
        <v>361</v>
      </c>
      <c r="F56" s="108">
        <v>53.153688524590166</v>
      </c>
      <c r="G56" s="109">
        <v>50</v>
      </c>
      <c r="H56" s="109">
        <v>17.079339532130707</v>
      </c>
      <c r="I56" s="109">
        <v>488</v>
      </c>
      <c r="J56" s="108">
        <f t="shared" si="4"/>
        <v>192.41130625312204</v>
      </c>
    </row>
  </sheetData>
  <mergeCells count="14">
    <mergeCell ref="B1:E1"/>
    <mergeCell ref="F1:I1"/>
    <mergeCell ref="B9:E9"/>
    <mergeCell ref="F9:I9"/>
    <mergeCell ref="B17:E17"/>
    <mergeCell ref="F17:I17"/>
    <mergeCell ref="B49:E49"/>
    <mergeCell ref="F49:I49"/>
    <mergeCell ref="B25:E25"/>
    <mergeCell ref="F25:I25"/>
    <mergeCell ref="B33:E33"/>
    <mergeCell ref="F33:I33"/>
    <mergeCell ref="B41:E41"/>
    <mergeCell ref="F41:I4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2"/>
  <sheetViews>
    <sheetView topLeftCell="A22" workbookViewId="0">
      <selection activeCell="F48" sqref="F48"/>
    </sheetView>
  </sheetViews>
  <sheetFormatPr defaultColWidth="9.109375" defaultRowHeight="13.2" x14ac:dyDescent="0.25"/>
  <cols>
    <col min="1" max="1" width="7.109375" style="82" customWidth="1"/>
    <col min="2" max="3" width="9.109375" style="52" customWidth="1"/>
    <col min="4" max="4" width="7.109375" style="82" customWidth="1"/>
    <col min="5" max="6" width="9.88671875" style="52" customWidth="1"/>
    <col min="7" max="7" width="7.109375" style="82" customWidth="1"/>
    <col min="8" max="9" width="9.6640625" style="52" customWidth="1"/>
    <col min="10" max="16384" width="9.109375" style="82"/>
  </cols>
  <sheetData>
    <row r="2" spans="1:9" ht="13.8" thickBot="1" x14ac:dyDescent="0.3">
      <c r="A2" s="80" t="s">
        <v>277</v>
      </c>
      <c r="B2" s="56" t="s">
        <v>278</v>
      </c>
      <c r="C2" s="56" t="s">
        <v>168</v>
      </c>
      <c r="D2" s="81" t="s">
        <v>277</v>
      </c>
      <c r="E2" s="56" t="s">
        <v>278</v>
      </c>
      <c r="F2" s="56" t="s">
        <v>168</v>
      </c>
      <c r="G2" s="81" t="s">
        <v>277</v>
      </c>
      <c r="H2" s="56" t="s">
        <v>278</v>
      </c>
      <c r="I2" s="56" t="s">
        <v>168</v>
      </c>
    </row>
    <row r="3" spans="1:9" x14ac:dyDescent="0.25">
      <c r="A3" s="60">
        <v>1681</v>
      </c>
      <c r="B3" s="83">
        <v>103.89231988845975</v>
      </c>
      <c r="C3" s="84"/>
      <c r="D3" s="85">
        <v>1721</v>
      </c>
      <c r="E3" s="83">
        <v>93.13461757261588</v>
      </c>
      <c r="F3" s="83"/>
      <c r="G3" s="85">
        <v>1761</v>
      </c>
      <c r="H3" s="83">
        <v>81.235283337114083</v>
      </c>
      <c r="I3" s="83"/>
    </row>
    <row r="4" spans="1:9" x14ac:dyDescent="0.25">
      <c r="A4" s="60">
        <v>1682</v>
      </c>
      <c r="B4" s="83">
        <v>111.51841458604777</v>
      </c>
      <c r="C4" s="84"/>
      <c r="D4" s="85">
        <v>1722</v>
      </c>
      <c r="E4" s="83">
        <v>85.408336251790587</v>
      </c>
      <c r="F4" s="83">
        <v>75.175411377171201</v>
      </c>
      <c r="G4" s="85">
        <v>1762</v>
      </c>
      <c r="H4" s="83">
        <v>76.591415212874679</v>
      </c>
      <c r="I4" s="83"/>
    </row>
    <row r="5" spans="1:9" x14ac:dyDescent="0.25">
      <c r="A5" s="60">
        <v>1683</v>
      </c>
      <c r="B5" s="83">
        <v>104.24920817155706</v>
      </c>
      <c r="C5" s="84"/>
      <c r="D5" s="85">
        <v>1723</v>
      </c>
      <c r="E5" s="83">
        <v>87.357900489027713</v>
      </c>
      <c r="F5" s="83"/>
      <c r="G5" s="85">
        <v>1763</v>
      </c>
      <c r="H5" s="83">
        <v>96.13352890137233</v>
      </c>
      <c r="I5" s="83"/>
    </row>
    <row r="6" spans="1:9" x14ac:dyDescent="0.25">
      <c r="A6" s="60">
        <v>1684</v>
      </c>
      <c r="B6" s="83">
        <v>106.55142706700238</v>
      </c>
      <c r="C6" s="84"/>
      <c r="D6" s="85">
        <v>1724</v>
      </c>
      <c r="E6" s="83">
        <v>96.726815016968246</v>
      </c>
      <c r="F6" s="83"/>
      <c r="G6" s="85">
        <v>1764</v>
      </c>
      <c r="H6" s="83">
        <v>93.621463284179001</v>
      </c>
      <c r="I6" s="83"/>
    </row>
    <row r="7" spans="1:9" x14ac:dyDescent="0.25">
      <c r="A7" s="60">
        <v>1685</v>
      </c>
      <c r="B7" s="83">
        <v>119.51874571599492</v>
      </c>
      <c r="C7" s="84"/>
      <c r="D7" s="85">
        <v>1725</v>
      </c>
      <c r="E7" s="83">
        <v>93.897100309374579</v>
      </c>
      <c r="F7" s="83"/>
      <c r="G7" s="85">
        <v>1765</v>
      </c>
      <c r="H7" s="83">
        <v>92.446868624801098</v>
      </c>
      <c r="I7" s="83"/>
    </row>
    <row r="8" spans="1:9" x14ac:dyDescent="0.25">
      <c r="A8" s="60">
        <v>1686</v>
      </c>
      <c r="B8" s="83">
        <v>108.19660048903937</v>
      </c>
      <c r="C8" s="83">
        <v>86.377432663355407</v>
      </c>
      <c r="D8" s="85">
        <v>1726</v>
      </c>
      <c r="E8" s="83">
        <v>94.315028802662809</v>
      </c>
      <c r="F8" s="83"/>
      <c r="G8" s="85">
        <v>1766</v>
      </c>
      <c r="H8" s="83">
        <v>96.063052024651583</v>
      </c>
      <c r="I8" s="83"/>
    </row>
    <row r="9" spans="1:9" x14ac:dyDescent="0.25">
      <c r="A9" s="60">
        <v>1687</v>
      </c>
      <c r="B9" s="83">
        <v>72.995680225792626</v>
      </c>
      <c r="C9" s="83"/>
      <c r="D9" s="85">
        <v>1727</v>
      </c>
      <c r="E9" s="83">
        <v>95.835608690660891</v>
      </c>
      <c r="F9" s="83"/>
      <c r="G9" s="85">
        <v>1767</v>
      </c>
      <c r="H9" s="83">
        <v>96.102659702199361</v>
      </c>
      <c r="I9" s="83"/>
    </row>
    <row r="10" spans="1:9" x14ac:dyDescent="0.25">
      <c r="A10" s="60">
        <v>1688</v>
      </c>
      <c r="B10" s="83">
        <v>70.100850687506792</v>
      </c>
      <c r="C10" s="83">
        <v>86.203209279743362</v>
      </c>
      <c r="D10" s="85">
        <v>1728</v>
      </c>
      <c r="E10" s="83">
        <v>108.07153645532119</v>
      </c>
      <c r="F10" s="83">
        <v>85.144576866738092</v>
      </c>
      <c r="G10" s="85">
        <v>1768</v>
      </c>
      <c r="H10" s="83">
        <v>91.853824652799204</v>
      </c>
      <c r="I10" s="83"/>
    </row>
    <row r="11" spans="1:9" x14ac:dyDescent="0.25">
      <c r="A11" s="60">
        <v>1689</v>
      </c>
      <c r="B11" s="83">
        <v>81.082502313121594</v>
      </c>
      <c r="C11" s="83">
        <v>94.919596572982599</v>
      </c>
      <c r="D11" s="85">
        <v>1729</v>
      </c>
      <c r="E11" s="83">
        <v>101.92290292298995</v>
      </c>
      <c r="F11" s="83"/>
      <c r="G11" s="85">
        <v>1769</v>
      </c>
      <c r="H11" s="83">
        <v>73.743724737002253</v>
      </c>
      <c r="I11" s="83"/>
    </row>
    <row r="12" spans="1:9" x14ac:dyDescent="0.25">
      <c r="A12" s="60">
        <v>1690</v>
      </c>
      <c r="B12" s="83">
        <v>79.831362327043081</v>
      </c>
      <c r="C12" s="83"/>
      <c r="D12" s="85">
        <v>1730</v>
      </c>
      <c r="E12" s="83">
        <v>91.33456224039395</v>
      </c>
      <c r="F12" s="83"/>
      <c r="G12" s="85">
        <v>1770</v>
      </c>
      <c r="H12" s="83">
        <v>74.680737368777031</v>
      </c>
      <c r="I12" s="83"/>
    </row>
    <row r="13" spans="1:9" x14ac:dyDescent="0.25">
      <c r="A13" s="60">
        <v>1691</v>
      </c>
      <c r="B13" s="83">
        <v>79.14077502596399</v>
      </c>
      <c r="C13" s="83"/>
      <c r="D13" s="85">
        <v>1731</v>
      </c>
      <c r="E13" s="83">
        <v>91.626210785033294</v>
      </c>
      <c r="F13" s="83">
        <v>73.046109516034804</v>
      </c>
      <c r="G13" s="85">
        <v>1771</v>
      </c>
      <c r="H13" s="83">
        <v>87.645135122798109</v>
      </c>
      <c r="I13" s="83"/>
    </row>
    <row r="14" spans="1:9" x14ac:dyDescent="0.25">
      <c r="A14" s="60">
        <v>1692</v>
      </c>
      <c r="B14" s="83">
        <v>86.486436609716591</v>
      </c>
      <c r="C14" s="83">
        <v>112.01625211883697</v>
      </c>
      <c r="D14" s="85">
        <v>1732</v>
      </c>
      <c r="E14" s="83">
        <v>89.40507370874306</v>
      </c>
      <c r="F14" s="83"/>
      <c r="G14" s="85">
        <v>1772</v>
      </c>
      <c r="H14" s="83">
        <v>95.790847670785425</v>
      </c>
      <c r="I14" s="83"/>
    </row>
    <row r="15" spans="1:9" x14ac:dyDescent="0.25">
      <c r="A15" s="60">
        <v>1693</v>
      </c>
      <c r="B15" s="83">
        <v>101.7482770270139</v>
      </c>
      <c r="C15" s="83"/>
      <c r="D15" s="85">
        <v>1733</v>
      </c>
      <c r="E15" s="83">
        <v>87.598281824219839</v>
      </c>
      <c r="F15" s="83"/>
      <c r="G15" s="85">
        <v>1773</v>
      </c>
      <c r="H15" s="83">
        <v>98.604622218404174</v>
      </c>
      <c r="I15" s="83"/>
    </row>
    <row r="16" spans="1:9" x14ac:dyDescent="0.25">
      <c r="A16" s="60">
        <v>1694</v>
      </c>
      <c r="B16" s="83">
        <v>99.554295516631612</v>
      </c>
      <c r="C16" s="83"/>
      <c r="D16" s="85">
        <v>1734</v>
      </c>
      <c r="E16" s="83">
        <v>87.46618204393954</v>
      </c>
      <c r="F16" s="83"/>
      <c r="G16" s="85">
        <v>1774</v>
      </c>
      <c r="H16" s="83">
        <v>96.675465032111035</v>
      </c>
      <c r="I16" s="83"/>
    </row>
    <row r="17" spans="1:9" x14ac:dyDescent="0.25">
      <c r="A17" s="60">
        <v>1695</v>
      </c>
      <c r="B17" s="83">
        <v>99.177792148929058</v>
      </c>
      <c r="C17" s="83"/>
      <c r="D17" s="85">
        <v>1735</v>
      </c>
      <c r="E17" s="83">
        <v>88.085468144422023</v>
      </c>
      <c r="F17" s="83"/>
      <c r="G17" s="85">
        <v>1775</v>
      </c>
      <c r="H17" s="83">
        <v>92.28022886839635</v>
      </c>
      <c r="I17" s="83"/>
    </row>
    <row r="18" spans="1:9" x14ac:dyDescent="0.25">
      <c r="A18" s="60">
        <v>1696</v>
      </c>
      <c r="B18" s="83">
        <v>122.93984935440638</v>
      </c>
      <c r="C18" s="83"/>
      <c r="D18" s="85">
        <v>1736</v>
      </c>
      <c r="E18" s="83">
        <v>89.50126634223507</v>
      </c>
      <c r="F18" s="83"/>
      <c r="G18" s="85">
        <v>1776</v>
      </c>
      <c r="H18" s="83">
        <v>91.536085727109949</v>
      </c>
      <c r="I18" s="83">
        <v>112.39890001729816</v>
      </c>
    </row>
    <row r="19" spans="1:9" x14ac:dyDescent="0.25">
      <c r="A19" s="60">
        <v>1697</v>
      </c>
      <c r="B19" s="83">
        <v>123.93382526605609</v>
      </c>
      <c r="C19" s="83"/>
      <c r="D19" s="85">
        <v>1737</v>
      </c>
      <c r="E19" s="83">
        <v>97.383350995443649</v>
      </c>
      <c r="F19" s="83"/>
      <c r="G19" s="85">
        <v>1777</v>
      </c>
      <c r="H19" s="83">
        <v>83.121105670548715</v>
      </c>
      <c r="I19" s="83">
        <v>104.00996143238285</v>
      </c>
    </row>
    <row r="20" spans="1:9" x14ac:dyDescent="0.25">
      <c r="A20" s="60">
        <v>1698</v>
      </c>
      <c r="B20" s="83">
        <v>127.16166310424933</v>
      </c>
      <c r="C20" s="83"/>
      <c r="D20" s="85">
        <v>1738</v>
      </c>
      <c r="E20" s="83">
        <v>92.131880496853285</v>
      </c>
      <c r="F20" s="83">
        <v>83.227404672117217</v>
      </c>
      <c r="G20" s="85">
        <v>1778</v>
      </c>
      <c r="H20" s="83">
        <v>90.954878079632422</v>
      </c>
      <c r="I20" s="83">
        <v>111.64131458596935</v>
      </c>
    </row>
    <row r="21" spans="1:9" x14ac:dyDescent="0.25">
      <c r="A21" s="60">
        <v>1699</v>
      </c>
      <c r="B21" s="83">
        <v>119.06282234674353</v>
      </c>
      <c r="C21" s="83"/>
      <c r="D21" s="85">
        <v>1739</v>
      </c>
      <c r="E21" s="83">
        <v>95.395191776108689</v>
      </c>
      <c r="F21" s="83">
        <v>82.872660105639696</v>
      </c>
      <c r="G21" s="85">
        <v>1779</v>
      </c>
      <c r="H21" s="83">
        <v>91.825712201806283</v>
      </c>
      <c r="I21" s="83">
        <v>132.99208301961207</v>
      </c>
    </row>
    <row r="22" spans="1:9" x14ac:dyDescent="0.25">
      <c r="A22" s="60">
        <v>1700</v>
      </c>
      <c r="B22" s="83">
        <v>108.17102294308224</v>
      </c>
      <c r="C22" s="83"/>
      <c r="D22" s="85">
        <v>1740</v>
      </c>
      <c r="E22" s="83">
        <v>102.79891467771829</v>
      </c>
      <c r="F22" s="83"/>
      <c r="G22" s="85">
        <v>1780</v>
      </c>
      <c r="H22" s="83">
        <v>120.89870204196882</v>
      </c>
      <c r="I22" s="83">
        <v>129.58710453680141</v>
      </c>
    </row>
    <row r="23" spans="1:9" x14ac:dyDescent="0.25">
      <c r="A23" s="60">
        <v>1701</v>
      </c>
      <c r="B23" s="83">
        <v>100</v>
      </c>
      <c r="C23" s="83">
        <v>100</v>
      </c>
      <c r="D23" s="85">
        <v>1741</v>
      </c>
      <c r="E23" s="83">
        <v>98.498029626228856</v>
      </c>
      <c r="F23" s="83"/>
      <c r="G23" s="85">
        <v>1781</v>
      </c>
      <c r="H23" s="83">
        <v>109.46787062621695</v>
      </c>
      <c r="I23" s="83">
        <v>137.82810224612967</v>
      </c>
    </row>
    <row r="24" spans="1:9" x14ac:dyDescent="0.25">
      <c r="A24" s="60">
        <v>1702</v>
      </c>
      <c r="B24" s="83">
        <v>101.90169883576394</v>
      </c>
      <c r="C24" s="83"/>
      <c r="D24" s="85">
        <v>1742</v>
      </c>
      <c r="E24" s="83">
        <v>101.54455614860667</v>
      </c>
      <c r="F24" s="83"/>
      <c r="G24" s="85">
        <v>1782</v>
      </c>
      <c r="H24" s="83">
        <v>112.48092895096782</v>
      </c>
      <c r="I24" s="83">
        <v>124.7715484181147</v>
      </c>
    </row>
    <row r="25" spans="1:9" x14ac:dyDescent="0.25">
      <c r="A25" s="60">
        <v>1703</v>
      </c>
      <c r="B25" s="83">
        <v>99.289383145769548</v>
      </c>
      <c r="C25" s="83"/>
      <c r="D25" s="85">
        <v>1743</v>
      </c>
      <c r="E25" s="83">
        <v>93.83536757767078</v>
      </c>
      <c r="F25" s="83"/>
      <c r="G25" s="85">
        <v>1783</v>
      </c>
      <c r="H25" s="83">
        <v>131.55302788189829</v>
      </c>
      <c r="I25" s="83"/>
    </row>
    <row r="26" spans="1:9" x14ac:dyDescent="0.25">
      <c r="A26" s="60">
        <v>1704</v>
      </c>
      <c r="B26" s="83">
        <v>99.114139741594698</v>
      </c>
      <c r="C26" s="83"/>
      <c r="D26" s="85">
        <v>1744</v>
      </c>
      <c r="E26" s="83">
        <v>88.35973507241323</v>
      </c>
      <c r="F26" s="83"/>
      <c r="G26" s="85">
        <v>1784</v>
      </c>
      <c r="H26" s="83">
        <v>116.00566721540591</v>
      </c>
      <c r="I26" s="83">
        <v>139.16184961652803</v>
      </c>
    </row>
    <row r="27" spans="1:9" x14ac:dyDescent="0.25">
      <c r="A27" s="60">
        <v>1705</v>
      </c>
      <c r="B27" s="83">
        <v>87.902708660232449</v>
      </c>
      <c r="C27" s="83">
        <v>103.49369239635962</v>
      </c>
      <c r="D27" s="85">
        <v>1745</v>
      </c>
      <c r="E27" s="83">
        <v>87.863718756861175</v>
      </c>
      <c r="F27" s="83"/>
      <c r="G27" s="85">
        <v>1785</v>
      </c>
      <c r="H27" s="83">
        <v>109.01392367752803</v>
      </c>
      <c r="I27" s="83">
        <v>119.51908334581339</v>
      </c>
    </row>
    <row r="28" spans="1:9" x14ac:dyDescent="0.25">
      <c r="A28" s="60">
        <v>1706</v>
      </c>
      <c r="B28" s="83">
        <v>92.490114107446843</v>
      </c>
      <c r="C28" s="83"/>
      <c r="D28" s="85">
        <v>1746</v>
      </c>
      <c r="E28" s="83">
        <v>81.778112775077162</v>
      </c>
      <c r="F28" s="83"/>
      <c r="G28" s="85">
        <v>1786</v>
      </c>
      <c r="H28" s="83">
        <v>105.94679061378105</v>
      </c>
      <c r="I28" s="83"/>
    </row>
    <row r="29" spans="1:9" x14ac:dyDescent="0.25">
      <c r="A29" s="60">
        <v>1707</v>
      </c>
      <c r="B29" s="83">
        <v>92.884365484358455</v>
      </c>
      <c r="C29" s="83"/>
      <c r="D29" s="85">
        <v>1747</v>
      </c>
      <c r="E29" s="83">
        <v>87.158439143573759</v>
      </c>
      <c r="F29" s="83"/>
      <c r="G29" s="85">
        <v>1787</v>
      </c>
      <c r="H29" s="83">
        <v>101.36669065464719</v>
      </c>
      <c r="I29" s="83">
        <v>122.27605703459734</v>
      </c>
    </row>
    <row r="30" spans="1:9" x14ac:dyDescent="0.25">
      <c r="A30" s="60">
        <v>1708</v>
      </c>
      <c r="B30" s="83">
        <v>96.942017782042285</v>
      </c>
      <c r="C30" s="83"/>
      <c r="D30" s="85">
        <v>1748</v>
      </c>
      <c r="E30" s="83">
        <v>92.094428594943821</v>
      </c>
      <c r="F30" s="83"/>
      <c r="G30" s="85">
        <v>1788</v>
      </c>
      <c r="H30" s="83">
        <v>96.507086401928078</v>
      </c>
      <c r="I30" s="83">
        <v>116.25225793312512</v>
      </c>
    </row>
    <row r="31" spans="1:9" x14ac:dyDescent="0.25">
      <c r="A31" s="60">
        <v>1709</v>
      </c>
      <c r="B31" s="83">
        <v>100.92582416266811</v>
      </c>
      <c r="C31" s="83"/>
      <c r="D31" s="85">
        <v>1749</v>
      </c>
      <c r="E31" s="83">
        <v>96.096932262925577</v>
      </c>
      <c r="F31" s="83"/>
      <c r="G31" s="85">
        <v>1789</v>
      </c>
      <c r="H31" s="83">
        <v>95.255966190479455</v>
      </c>
      <c r="I31" s="83">
        <v>114.79740570903148</v>
      </c>
    </row>
    <row r="32" spans="1:9" x14ac:dyDescent="0.25">
      <c r="A32" s="60">
        <v>1710</v>
      </c>
      <c r="B32" s="83">
        <v>108.02449890923171</v>
      </c>
      <c r="C32" s="83"/>
      <c r="D32" s="85">
        <v>1750</v>
      </c>
      <c r="E32" s="83">
        <v>93.349095177696142</v>
      </c>
      <c r="F32" s="83"/>
      <c r="G32" s="85">
        <v>1790</v>
      </c>
      <c r="H32" s="83">
        <v>102.09817101061296</v>
      </c>
      <c r="I32" s="83"/>
    </row>
    <row r="33" spans="1:9" x14ac:dyDescent="0.25">
      <c r="A33" s="60">
        <v>1711</v>
      </c>
      <c r="B33" s="83">
        <v>107.01410057295439</v>
      </c>
      <c r="C33" s="83"/>
      <c r="D33" s="85">
        <v>1751</v>
      </c>
      <c r="E33" s="83">
        <v>96.160815980260253</v>
      </c>
      <c r="F33" s="83"/>
      <c r="G33" s="85">
        <v>1791</v>
      </c>
      <c r="H33" s="83">
        <v>103.13186825517838</v>
      </c>
      <c r="I33" s="83"/>
    </row>
    <row r="34" spans="1:9" x14ac:dyDescent="0.25">
      <c r="A34" s="60">
        <v>1712</v>
      </c>
      <c r="B34" s="83">
        <v>100.77184448053333</v>
      </c>
      <c r="C34" s="83"/>
      <c r="D34" s="85">
        <v>1752</v>
      </c>
      <c r="E34" s="83">
        <v>96.444798150573362</v>
      </c>
      <c r="F34" s="83"/>
      <c r="G34" s="85">
        <v>1792</v>
      </c>
      <c r="H34" s="83">
        <v>108.52076352202209</v>
      </c>
      <c r="I34" s="83"/>
    </row>
    <row r="35" spans="1:9" x14ac:dyDescent="0.25">
      <c r="A35" s="60">
        <v>1713</v>
      </c>
      <c r="B35" s="83">
        <v>97.308147548940553</v>
      </c>
      <c r="C35" s="83"/>
      <c r="D35" s="85">
        <v>1753</v>
      </c>
      <c r="E35" s="83">
        <v>94.57779556951516</v>
      </c>
      <c r="F35" s="83"/>
      <c r="G35" s="85">
        <v>1793</v>
      </c>
      <c r="H35" s="83">
        <v>117.03517726193937</v>
      </c>
      <c r="I35" s="83"/>
    </row>
    <row r="36" spans="1:9" x14ac:dyDescent="0.25">
      <c r="A36" s="60">
        <v>1714</v>
      </c>
      <c r="B36" s="83">
        <v>97.256850704196253</v>
      </c>
      <c r="C36" s="83"/>
      <c r="D36" s="85">
        <v>1754</v>
      </c>
      <c r="E36" s="83">
        <v>87.464390765172269</v>
      </c>
      <c r="F36" s="83"/>
      <c r="G36" s="85">
        <v>1794</v>
      </c>
      <c r="H36" s="83">
        <v>119.06833486089943</v>
      </c>
      <c r="I36" s="83"/>
    </row>
    <row r="37" spans="1:9" x14ac:dyDescent="0.25">
      <c r="A37" s="60">
        <v>1715</v>
      </c>
      <c r="B37" s="83">
        <v>97.996041409870955</v>
      </c>
      <c r="C37" s="83"/>
      <c r="D37" s="85">
        <v>1755</v>
      </c>
      <c r="E37" s="83">
        <v>81.049862789829504</v>
      </c>
      <c r="F37" s="83"/>
      <c r="G37" s="85">
        <v>1795</v>
      </c>
      <c r="H37" s="83">
        <v>140.27818479847949</v>
      </c>
      <c r="I37" s="83"/>
    </row>
    <row r="38" spans="1:9" x14ac:dyDescent="0.25">
      <c r="A38" s="60">
        <v>1716</v>
      </c>
      <c r="B38" s="83">
        <v>92.166182798051395</v>
      </c>
      <c r="C38" s="83"/>
      <c r="D38" s="85">
        <v>1756</v>
      </c>
      <c r="E38" s="83">
        <v>80.026790271548265</v>
      </c>
      <c r="F38" s="83"/>
      <c r="G38" s="85">
        <v>1796</v>
      </c>
      <c r="H38" s="83">
        <v>134.61774566403892</v>
      </c>
      <c r="I38" s="83"/>
    </row>
    <row r="39" spans="1:9" x14ac:dyDescent="0.25">
      <c r="A39" s="60">
        <v>1717</v>
      </c>
      <c r="B39" s="83">
        <v>89.502767835971866</v>
      </c>
      <c r="C39" s="83"/>
      <c r="D39" s="85">
        <v>1757</v>
      </c>
      <c r="E39" s="83">
        <v>106.58765442126004</v>
      </c>
      <c r="F39" s="83"/>
      <c r="G39" s="85">
        <v>1797</v>
      </c>
      <c r="H39" s="83">
        <v>104.68051774542113</v>
      </c>
      <c r="I39" s="83"/>
    </row>
    <row r="40" spans="1:9" x14ac:dyDescent="0.25">
      <c r="A40" s="60">
        <v>1718</v>
      </c>
      <c r="B40" s="83">
        <v>87.23155742186151</v>
      </c>
      <c r="C40" s="83">
        <v>100.17145982833853</v>
      </c>
      <c r="D40" s="85">
        <v>1758</v>
      </c>
      <c r="E40" s="83">
        <v>95.987831387100357</v>
      </c>
      <c r="F40" s="83"/>
      <c r="G40" s="85">
        <v>1798</v>
      </c>
      <c r="H40" s="83">
        <v>103.36602016489572</v>
      </c>
      <c r="I40" s="83"/>
    </row>
    <row r="41" spans="1:9" x14ac:dyDescent="0.25">
      <c r="A41" s="60">
        <v>1719</v>
      </c>
      <c r="B41" s="83">
        <v>92.379645564052382</v>
      </c>
      <c r="C41" s="83"/>
      <c r="D41" s="85">
        <v>1759</v>
      </c>
      <c r="E41" s="83">
        <v>84.125034025868885</v>
      </c>
      <c r="F41" s="83"/>
      <c r="G41" s="85">
        <v>1799</v>
      </c>
      <c r="H41" s="83">
        <v>125.66980126601757</v>
      </c>
      <c r="I41" s="84"/>
    </row>
    <row r="42" spans="1:9" ht="13.8" thickBot="1" x14ac:dyDescent="0.3">
      <c r="A42" s="61">
        <v>1720</v>
      </c>
      <c r="B42" s="86">
        <v>100.33966343355888</v>
      </c>
      <c r="C42" s="86"/>
      <c r="D42" s="87">
        <v>1760</v>
      </c>
      <c r="E42" s="86">
        <v>83.091741406883941</v>
      </c>
      <c r="F42" s="86">
        <v>104.06581977403813</v>
      </c>
      <c r="G42" s="87">
        <v>1800</v>
      </c>
      <c r="H42" s="86">
        <v>191.33157630761485</v>
      </c>
      <c r="I42" s="8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F40" sqref="F40"/>
    </sheetView>
  </sheetViews>
  <sheetFormatPr defaultRowHeight="14.4" x14ac:dyDescent="0.3"/>
  <cols>
    <col min="2" max="6" width="17" customWidth="1"/>
  </cols>
  <sheetData>
    <row r="1" spans="1:6" ht="70.5" customHeight="1" thickBot="1" x14ac:dyDescent="0.35">
      <c r="A1" s="71"/>
      <c r="B1" s="72" t="s">
        <v>227</v>
      </c>
      <c r="C1" s="72" t="s">
        <v>273</v>
      </c>
      <c r="D1" s="72" t="s">
        <v>274</v>
      </c>
      <c r="E1" s="72" t="s">
        <v>275</v>
      </c>
      <c r="F1" s="72" t="s">
        <v>276</v>
      </c>
    </row>
    <row r="2" spans="1:6" ht="15" thickBot="1" x14ac:dyDescent="0.35">
      <c r="A2" s="73"/>
      <c r="B2" s="74">
        <v>1</v>
      </c>
      <c r="C2" s="74">
        <v>2</v>
      </c>
      <c r="D2" s="74">
        <v>3</v>
      </c>
      <c r="E2" s="74">
        <v>4</v>
      </c>
      <c r="F2" s="74">
        <v>5</v>
      </c>
    </row>
    <row r="3" spans="1:6" x14ac:dyDescent="0.3">
      <c r="A3" s="75" t="s">
        <v>222</v>
      </c>
      <c r="B3" s="76">
        <v>107587</v>
      </c>
      <c r="C3" s="76">
        <v>21517.4</v>
      </c>
      <c r="D3" s="76">
        <v>15999.857118870288</v>
      </c>
      <c r="E3" s="77">
        <v>32479.709951306682</v>
      </c>
      <c r="F3" s="76">
        <v>55407.305</v>
      </c>
    </row>
    <row r="4" spans="1:6" x14ac:dyDescent="0.3">
      <c r="A4" s="75" t="s">
        <v>221</v>
      </c>
      <c r="B4" s="76">
        <v>86610</v>
      </c>
      <c r="C4" s="76">
        <v>17322</v>
      </c>
      <c r="D4" s="76">
        <v>12042.990212594254</v>
      </c>
      <c r="E4" s="77">
        <v>24447.270131566333</v>
      </c>
      <c r="F4" s="76">
        <v>44604.15</v>
      </c>
    </row>
    <row r="5" spans="1:6" x14ac:dyDescent="0.3">
      <c r="A5" s="75" t="s">
        <v>220</v>
      </c>
      <c r="B5" s="76">
        <v>110731</v>
      </c>
      <c r="C5" s="76">
        <v>22146.2</v>
      </c>
      <c r="D5" s="76">
        <v>15097.130441344236</v>
      </c>
      <c r="E5" s="77">
        <v>30647.174795928797</v>
      </c>
      <c r="F5" s="76">
        <v>57026.464999999997</v>
      </c>
    </row>
    <row r="6" spans="1:6" x14ac:dyDescent="0.3">
      <c r="A6" s="75" t="s">
        <v>219</v>
      </c>
      <c r="B6" s="76">
        <v>202723</v>
      </c>
      <c r="C6" s="76">
        <v>40544.600000000006</v>
      </c>
      <c r="D6" s="76">
        <v>31710.029654027305</v>
      </c>
      <c r="E6" s="77">
        <v>64371.360197675422</v>
      </c>
      <c r="F6" s="76">
        <v>104402.345</v>
      </c>
    </row>
    <row r="7" spans="1:6" x14ac:dyDescent="0.3">
      <c r="A7" s="75" t="s">
        <v>218</v>
      </c>
      <c r="B7" s="76">
        <v>196478</v>
      </c>
      <c r="C7" s="76">
        <v>41985.874210862705</v>
      </c>
      <c r="D7" s="76">
        <v>32789.314438474692</v>
      </c>
      <c r="E7" s="77">
        <v>66562.308310103617</v>
      </c>
      <c r="F7" s="76">
        <v>101186.17</v>
      </c>
    </row>
    <row r="8" spans="1:6" x14ac:dyDescent="0.3">
      <c r="A8" s="75" t="s">
        <v>217</v>
      </c>
      <c r="B8" s="76">
        <v>196241</v>
      </c>
      <c r="C8" s="76">
        <v>37383.14738329003</v>
      </c>
      <c r="D8" s="76">
        <v>28665.298206119285</v>
      </c>
      <c r="E8" s="77">
        <v>58190.555358422142</v>
      </c>
      <c r="F8" s="76">
        <v>101064.11500000001</v>
      </c>
    </row>
    <row r="9" spans="1:6" x14ac:dyDescent="0.3">
      <c r="A9" s="75" t="s">
        <v>216</v>
      </c>
      <c r="B9" s="76">
        <v>248689</v>
      </c>
      <c r="C9" s="76">
        <v>59578.989657513383</v>
      </c>
      <c r="D9" s="76">
        <v>45935.831448883</v>
      </c>
      <c r="E9" s="77">
        <v>93249.737841232476</v>
      </c>
      <c r="F9" s="76">
        <v>128074.83500000001</v>
      </c>
    </row>
    <row r="10" spans="1:6" x14ac:dyDescent="0.3">
      <c r="A10" s="75" t="s">
        <v>215</v>
      </c>
      <c r="B10" s="76">
        <v>361423</v>
      </c>
      <c r="C10" s="76">
        <v>78978.18750810824</v>
      </c>
      <c r="D10" s="76">
        <v>62297.453610057986</v>
      </c>
      <c r="E10" s="77">
        <v>126463.8308284177</v>
      </c>
      <c r="F10" s="76">
        <v>186132.845</v>
      </c>
    </row>
    <row r="11" spans="1:6" x14ac:dyDescent="0.3">
      <c r="A11" s="75" t="s">
        <v>214</v>
      </c>
      <c r="B11" s="76">
        <v>512750</v>
      </c>
      <c r="C11" s="76">
        <v>87626.560742026209</v>
      </c>
      <c r="D11" s="76">
        <v>67741.786932266958</v>
      </c>
      <c r="E11" s="77">
        <v>137515.8274725019</v>
      </c>
      <c r="F11" s="76">
        <v>264066.25</v>
      </c>
    </row>
    <row r="12" spans="1:6" x14ac:dyDescent="0.3">
      <c r="A12" s="75" t="s">
        <v>213</v>
      </c>
      <c r="B12" s="76">
        <v>392838</v>
      </c>
      <c r="C12" s="76">
        <v>68864.317732390569</v>
      </c>
      <c r="D12" s="76">
        <v>54657.717246559499</v>
      </c>
      <c r="E12" s="77">
        <v>110955.16601051578</v>
      </c>
      <c r="F12" s="76">
        <v>202311.57</v>
      </c>
    </row>
    <row r="13" spans="1:6" x14ac:dyDescent="0.3">
      <c r="A13" s="75" t="s">
        <v>212</v>
      </c>
      <c r="B13" s="76">
        <v>262800</v>
      </c>
      <c r="C13" s="76">
        <v>60350.069372820399</v>
      </c>
      <c r="D13" s="76">
        <v>47169.528272750671</v>
      </c>
      <c r="E13" s="77">
        <v>95754.142393683855</v>
      </c>
      <c r="F13" s="76">
        <v>135342</v>
      </c>
    </row>
    <row r="14" spans="1:6" x14ac:dyDescent="0.3">
      <c r="A14" s="75" t="s">
        <v>211</v>
      </c>
      <c r="B14" s="76">
        <v>385436</v>
      </c>
      <c r="C14" s="76">
        <v>87318.045622183519</v>
      </c>
      <c r="D14" s="76">
        <v>67764.133318025502</v>
      </c>
      <c r="E14" s="77">
        <v>137561.19063559175</v>
      </c>
      <c r="F14" s="76">
        <v>198499.54</v>
      </c>
    </row>
    <row r="15" spans="1:6" x14ac:dyDescent="0.3">
      <c r="A15" s="75" t="s">
        <v>210</v>
      </c>
      <c r="B15" s="76">
        <v>405049</v>
      </c>
      <c r="C15" s="76">
        <v>78565.276421556468</v>
      </c>
      <c r="D15" s="76">
        <v>49725.819970500372</v>
      </c>
      <c r="E15" s="77">
        <v>100943.41454011574</v>
      </c>
      <c r="F15" s="76">
        <v>208600.23499999999</v>
      </c>
    </row>
    <row r="16" spans="1:6" x14ac:dyDescent="0.3">
      <c r="A16" s="75" t="s">
        <v>209</v>
      </c>
      <c r="B16" s="76">
        <v>449280</v>
      </c>
      <c r="C16" s="76">
        <v>67116.627572165831</v>
      </c>
      <c r="D16" s="76">
        <v>47713.855672949692</v>
      </c>
      <c r="E16" s="77">
        <v>96859.127016087863</v>
      </c>
      <c r="F16" s="76">
        <v>231379.20000000001</v>
      </c>
    </row>
    <row r="17" spans="1:6" x14ac:dyDescent="0.3">
      <c r="A17" s="75" t="s">
        <v>208</v>
      </c>
      <c r="B17" s="76">
        <v>537147</v>
      </c>
      <c r="C17" s="76">
        <v>84801.195848966614</v>
      </c>
      <c r="D17" s="76">
        <v>54152.546524075689</v>
      </c>
      <c r="E17" s="77">
        <v>109929.66944387364</v>
      </c>
      <c r="F17" s="76">
        <v>276630.70500000002</v>
      </c>
    </row>
    <row r="18" spans="1:6" x14ac:dyDescent="0.3">
      <c r="A18" s="75" t="s">
        <v>207</v>
      </c>
      <c r="B18" s="76">
        <v>396019</v>
      </c>
      <c r="C18" s="76">
        <v>61508.617129108796</v>
      </c>
      <c r="D18" s="76">
        <v>44798.039718189233</v>
      </c>
      <c r="E18" s="77">
        <v>90940.020627924139</v>
      </c>
      <c r="F18" s="76">
        <v>203949.785</v>
      </c>
    </row>
    <row r="19" spans="1:6" x14ac:dyDescent="0.3">
      <c r="A19" s="75" t="s">
        <v>206</v>
      </c>
      <c r="B19" s="76">
        <v>796786</v>
      </c>
      <c r="C19" s="76">
        <v>84934.300983754219</v>
      </c>
      <c r="D19" s="76">
        <v>57943.052895240464</v>
      </c>
      <c r="E19" s="77">
        <v>117624.39737733813</v>
      </c>
      <c r="F19" s="76">
        <v>410344.79</v>
      </c>
    </row>
    <row r="20" spans="1:6" x14ac:dyDescent="0.3">
      <c r="A20" s="75" t="s">
        <v>205</v>
      </c>
      <c r="B20" s="76">
        <v>1246728</v>
      </c>
      <c r="C20" s="76">
        <v>96767.924523531212</v>
      </c>
      <c r="D20" s="76">
        <v>59459.295707091886</v>
      </c>
      <c r="E20" s="77">
        <v>120702.37028539652</v>
      </c>
      <c r="F20" s="76">
        <v>642064.92000000004</v>
      </c>
    </row>
    <row r="21" spans="1:6" x14ac:dyDescent="0.3">
      <c r="A21" s="75" t="s">
        <v>204</v>
      </c>
      <c r="B21" s="76">
        <v>1503464</v>
      </c>
      <c r="C21" s="76">
        <v>105133.84015185494</v>
      </c>
      <c r="D21" s="76">
        <v>64838.552225067157</v>
      </c>
      <c r="E21" s="77">
        <v>131622.2610168863</v>
      </c>
      <c r="F21" s="76">
        <v>774283.96</v>
      </c>
    </row>
    <row r="22" spans="1:6" x14ac:dyDescent="0.3">
      <c r="A22" s="75" t="s">
        <v>203</v>
      </c>
      <c r="B22" s="76">
        <v>698969</v>
      </c>
      <c r="C22" s="76">
        <v>56823.814360104981</v>
      </c>
      <c r="D22" s="76">
        <v>31983.240196263647</v>
      </c>
      <c r="E22" s="77">
        <v>64925.9775984152</v>
      </c>
      <c r="F22" s="76">
        <v>359969.03499999997</v>
      </c>
    </row>
    <row r="23" spans="1:6" x14ac:dyDescent="0.3">
      <c r="A23" s="75" t="s">
        <v>202</v>
      </c>
      <c r="B23" s="76">
        <v>1317247</v>
      </c>
      <c r="C23" s="76">
        <v>113307.76425793946</v>
      </c>
      <c r="D23" s="76">
        <v>68133.064706170175</v>
      </c>
      <c r="E23" s="77">
        <v>138310.12135352544</v>
      </c>
      <c r="F23" s="76">
        <v>678382.20499999996</v>
      </c>
    </row>
    <row r="24" spans="1:6" x14ac:dyDescent="0.3">
      <c r="A24" s="75" t="s">
        <v>201</v>
      </c>
      <c r="B24" s="76">
        <v>2381871</v>
      </c>
      <c r="C24" s="76">
        <v>146572.57444697045</v>
      </c>
      <c r="D24" s="76">
        <v>73085.436002305956</v>
      </c>
      <c r="E24" s="77">
        <v>148363.43508468108</v>
      </c>
      <c r="F24" s="76">
        <v>1226663.5649999999</v>
      </c>
    </row>
    <row r="25" spans="1:6" x14ac:dyDescent="0.3">
      <c r="A25" s="75" t="s">
        <v>200</v>
      </c>
      <c r="B25" s="76">
        <v>1717428</v>
      </c>
      <c r="C25" s="76">
        <v>126445.26386796367</v>
      </c>
      <c r="D25" s="76">
        <v>78975.043576568773</v>
      </c>
      <c r="E25" s="77">
        <v>160319.33846043461</v>
      </c>
      <c r="F25" s="76">
        <v>884475.42</v>
      </c>
    </row>
    <row r="26" spans="1:6" x14ac:dyDescent="0.3">
      <c r="A26" s="75" t="s">
        <v>199</v>
      </c>
      <c r="B26" s="76">
        <v>1812184</v>
      </c>
      <c r="C26" s="76">
        <v>107427.72057195933</v>
      </c>
      <c r="D26" s="76">
        <v>74117.805523981544</v>
      </c>
      <c r="E26" s="77">
        <v>150459.14521368252</v>
      </c>
      <c r="F26" s="76">
        <v>933274.76</v>
      </c>
    </row>
    <row r="27" spans="1:6" x14ac:dyDescent="0.3">
      <c r="A27" s="75" t="s">
        <v>198</v>
      </c>
      <c r="B27" s="76">
        <v>2165957</v>
      </c>
      <c r="C27" s="76">
        <v>108297.85</v>
      </c>
      <c r="D27" s="76">
        <v>75091.211295388595</v>
      </c>
      <c r="E27" s="77">
        <v>152435.15892963883</v>
      </c>
      <c r="F27" s="76">
        <v>1115467.855</v>
      </c>
    </row>
    <row r="28" spans="1:6" x14ac:dyDescent="0.3">
      <c r="A28" s="78" t="s">
        <v>197</v>
      </c>
      <c r="B28" s="79">
        <v>762158.18110236223</v>
      </c>
      <c r="C28" s="79">
        <v>76318.205742931808</v>
      </c>
      <c r="D28" s="79">
        <v>51832.291705935451</v>
      </c>
      <c r="E28" s="79">
        <v>105219.55216304895</v>
      </c>
      <c r="F28" s="79">
        <v>421429.71893700788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Appendix Table A1</vt:lpstr>
      <vt:lpstr>Appendix Table A2</vt:lpstr>
      <vt:lpstr>Appendix Table A3</vt:lpstr>
      <vt:lpstr>Appendix Table A4</vt:lpstr>
      <vt:lpstr>Appendix Table A5</vt:lpstr>
      <vt:lpstr>Appendix Table A6</vt:lpstr>
      <vt:lpstr>Appendix Table A7</vt:lpstr>
      <vt:lpstr>'Appendix Table A3'!Print_Area</vt:lpstr>
    </vt:vector>
  </TitlesOfParts>
  <Company>Wageningen 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Frankema, Ewout</dc:creator>
  <cp:lastModifiedBy>Frankema, Ewout</cp:lastModifiedBy>
  <dcterms:created xsi:type="dcterms:W3CDTF">2017-01-31T11:45:48Z</dcterms:created>
  <dcterms:modified xsi:type="dcterms:W3CDTF">2018-03-09T16:19:38Z</dcterms:modified>
</cp:coreProperties>
</file>